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0730" windowHeight="117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N24" i="1"/>
  <c r="M24" i="1"/>
  <c r="L24" i="1"/>
  <c r="K24" i="1"/>
  <c r="J24" i="1"/>
  <c r="I24" i="1"/>
  <c r="H24" i="1"/>
  <c r="G24" i="1"/>
  <c r="F24" i="1"/>
  <c r="E24" i="1"/>
  <c r="D24" i="1"/>
  <c r="C24" i="1"/>
  <c r="C25" i="1" l="1"/>
  <c r="N14" i="1"/>
  <c r="M14" i="1"/>
  <c r="L14" i="1"/>
  <c r="K14" i="1"/>
  <c r="J14" i="1"/>
  <c r="I14" i="1"/>
  <c r="H14" i="1"/>
  <c r="G14" i="1"/>
  <c r="F14" i="1"/>
  <c r="E14" i="1"/>
  <c r="D14" i="1"/>
  <c r="D25" i="1" s="1"/>
  <c r="E7" i="1" s="1"/>
  <c r="O24" i="1"/>
  <c r="O14" i="1"/>
  <c r="E25" i="1" l="1"/>
  <c r="F7" i="1" s="1"/>
  <c r="F25" i="1" s="1"/>
  <c r="G7" i="1" s="1"/>
  <c r="G25" i="1" s="1"/>
  <c r="H7" i="1" s="1"/>
  <c r="H25" i="1" s="1"/>
  <c r="I7" i="1" s="1"/>
  <c r="I25" i="1" s="1"/>
  <c r="J7" i="1" s="1"/>
  <c r="J25" i="1" s="1"/>
  <c r="K7" i="1" s="1"/>
  <c r="K25" i="1" s="1"/>
  <c r="L7" i="1" s="1"/>
  <c r="L25" i="1" s="1"/>
  <c r="M7" i="1" s="1"/>
  <c r="M25" i="1" s="1"/>
  <c r="N7" i="1" s="1"/>
  <c r="N25" i="1" s="1"/>
  <c r="O25" i="1"/>
</calcChain>
</file>

<file path=xl/sharedStrings.xml><?xml version="1.0" encoding="utf-8"?>
<sst xmlns="http://schemas.openxmlformats.org/spreadsheetml/2006/main" count="53" uniqueCount="53">
  <si>
    <t>2018. évi költségvetéséről szóló</t>
  </si>
  <si>
    <t>…./2018(……..) önkormányzati rendeletéhez</t>
  </si>
  <si>
    <t>BEVÉTELEK</t>
  </si>
  <si>
    <t>sorszám</t>
  </si>
  <si>
    <t>A</t>
  </si>
  <si>
    <t>B</t>
  </si>
  <si>
    <t>C</t>
  </si>
  <si>
    <t>Január</t>
  </si>
  <si>
    <t>Február</t>
  </si>
  <si>
    <t>Március</t>
  </si>
  <si>
    <t xml:space="preserve">Április </t>
  </si>
  <si>
    <t>Május</t>
  </si>
  <si>
    <t xml:space="preserve">Június </t>
  </si>
  <si>
    <t xml:space="preserve">Július </t>
  </si>
  <si>
    <t>Augusztus</t>
  </si>
  <si>
    <t>Szeptember</t>
  </si>
  <si>
    <t xml:space="preserve">Október </t>
  </si>
  <si>
    <t xml:space="preserve">November </t>
  </si>
  <si>
    <t>December</t>
  </si>
  <si>
    <t>Összesen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</si>
  <si>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</si>
  <si>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</si>
  <si>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</si>
  <si>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</si>
  <si>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</si>
  <si>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</si>
  <si>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</si>
  <si>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</si>
  <si>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</si>
  <si>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</si>
  <si>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</si>
  <si>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</si>
  <si>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Nyitó pénzkészlet</t>
  </si>
  <si>
    <t>Műkösi célú tám. ÁHT belülre</t>
  </si>
  <si>
    <t>Közhatalmi bevételek</t>
  </si>
  <si>
    <t>Működési bevételek</t>
  </si>
  <si>
    <t>Működési célú átvett pénzeszköz</t>
  </si>
  <si>
    <t>Felhalmozási célú bevétel</t>
  </si>
  <si>
    <t>Finanszírozási bevétel</t>
  </si>
  <si>
    <t>Bevételek összesen</t>
  </si>
  <si>
    <t>Személyi juttatások</t>
  </si>
  <si>
    <t>Munkaadókat terhelő járulékok</t>
  </si>
  <si>
    <t>Dologi kiadások</t>
  </si>
  <si>
    <t>Ellátottak pénzbeli juttatásai</t>
  </si>
  <si>
    <t>Egyéb működési célú kiadások</t>
  </si>
  <si>
    <t>Működési tartalék</t>
  </si>
  <si>
    <t>Beruházások, egyéb</t>
  </si>
  <si>
    <t>Felújítások</t>
  </si>
  <si>
    <t>Finanszírozási célú kiadások</t>
  </si>
  <si>
    <t>Kiadások összesen:</t>
  </si>
  <si>
    <t>Záró pénzkészlet</t>
  </si>
  <si>
    <t xml:space="preserve">7.melléklet Vigántpetend község Önkormányzata Képviselő-testületének </t>
  </si>
  <si>
    <t xml:space="preserve"> Vigántpetend Önkormányzat 2018. évi előirányzat felhasználási ütemterve                     ezer forint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</si>
</sst>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F_t_-;\-* #,##0\ _F_t_-;_-* &quot;-&quot;\ _F_t_-;_-@_-"/>
    <numFmt numFmtId="43" formatCode="_-* #,##0.00\ _F_t_-;\-* #,##0.00\ _F_t_-;_-* &quot;-&quot;??\ _F_t_-;_-@_-"/>
    <numFmt numFmtId="164" formatCode="#,##0_ ;\-#,##0\ "/>
    <numFmt numFmtId="165" formatCode="#,##0;[Red]#,##0"/>
    <numFmt numFmtId="166" formatCode="#,##0\ _F_t;[Red]#,##0\ _F_t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1" xfId="1" applyFont="1" applyBorder="1"/>
    <xf numFmtId="43" fontId="3" fillId="0" borderId="1" xfId="1" applyFont="1" applyBorder="1"/>
    <xf numFmtId="43" fontId="3" fillId="0" borderId="1" xfId="1" applyFont="1" applyFill="1" applyBorder="1"/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41" fontId="0" fillId="0" borderId="1" xfId="1" applyNumberFormat="1" applyFont="1" applyBorder="1"/>
    <xf numFmtId="41" fontId="0" fillId="0" borderId="1" xfId="0" applyNumberFormat="1" applyBorder="1"/>
    <xf numFmtId="43" fontId="2" fillId="0" borderId="1" xfId="1" applyFont="1" applyBorder="1"/>
    <xf numFmtId="0" fontId="2" fillId="0" borderId="1" xfId="0" applyFont="1" applyBorder="1"/>
    <xf numFmtId="166" fontId="0" fillId="0" borderId="1" xfId="1" applyNumberFormat="1" applyFont="1" applyBorder="1"/>
    <xf numFmtId="166" fontId="0" fillId="0" borderId="1" xfId="0" applyNumberFormat="1" applyBorder="1"/>
    <xf numFmtId="164" fontId="0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center"/>
    </xf>
    <xf numFmtId="166" fontId="0" fillId="0" borderId="1" xfId="1" applyNumberFormat="1" applyFont="1" applyBorder="1" applyAlignment="1"/>
    <xf numFmtId="166" fontId="0" fillId="0" borderId="1" xfId="1" applyNumberFormat="1" applyFont="1" applyBorder="1" applyAlignment="1">
      <alignment vertical="center"/>
    </xf>
    <xf numFmtId="166" fontId="0" fillId="0" borderId="1" xfId="0" applyNumberFormat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zoomScaleNormal="100" workbookViewId="0">
      <selection activeCell="L29" sqref="L29"/>
    </sheetView>
  </sheetViews>
  <sheetFormatPr defaultRowHeight="15" x14ac:dyDescent="0.25"/>
  <cols>
    <col min="1" max="1" width="4.85546875" customWidth="1"/>
    <col min="2" max="2" width="32" customWidth="1"/>
    <col min="3" max="3" width="10" customWidth="1"/>
    <col min="4" max="4" width="11.7109375" customWidth="1"/>
    <col min="5" max="5" width="11" customWidth="1"/>
    <col min="6" max="7" width="10.28515625" customWidth="1"/>
    <col min="8" max="8" width="10" customWidth="1"/>
    <col min="9" max="9" width="9.7109375" customWidth="1"/>
    <col min="10" max="10" width="10.140625" customWidth="1"/>
    <col min="11" max="11" width="10.42578125" customWidth="1"/>
    <col min="12" max="12" width="9.85546875" customWidth="1"/>
    <col min="13" max="13" width="10.5703125" customWidth="1"/>
    <col min="14" max="14" width="9.7109375" customWidth="1"/>
    <col min="15" max="15" width="9" customWidth="1"/>
  </cols>
  <sheetData>
    <row r="1" spans="1:15" x14ac:dyDescent="0.25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21" t="s">
        <v>52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1" t="s">
        <v>3</v>
      </c>
      <c r="B5" s="1" t="s">
        <v>2</v>
      </c>
      <c r="C5" s="2" t="s">
        <v>7</v>
      </c>
      <c r="D5" s="2" t="s">
        <v>8</v>
      </c>
      <c r="E5" s="2" t="s">
        <v>9</v>
      </c>
      <c r="F5" s="2" t="s">
        <v>10</v>
      </c>
      <c r="G5" s="1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3" t="s">
        <v>17</v>
      </c>
      <c r="N5" s="3" t="s">
        <v>18</v>
      </c>
      <c r="O5" s="3" t="s">
        <v>19</v>
      </c>
    </row>
    <row r="6" spans="1:15" x14ac:dyDescent="0.25">
      <c r="A6" s="4" t="s">
        <v>4</v>
      </c>
      <c r="B6" s="4" t="s">
        <v>5</v>
      </c>
      <c r="C6" s="4" t="s">
        <v>6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5" t="s">
        <v>29</v>
      </c>
      <c r="N6" s="5" t="s">
        <v>30</v>
      </c>
      <c r="O6" s="5" t="s">
        <v>31</v>
      </c>
    </row>
    <row r="7" spans="1:15" x14ac:dyDescent="0.25">
      <c r="A7" s="16">
        <v>1</v>
      </c>
      <c r="B7" s="8" t="s">
        <v>32</v>
      </c>
      <c r="C7" s="12">
        <v>0</v>
      </c>
      <c r="D7" s="10">
        <v>26972</v>
      </c>
      <c r="E7" s="10">
        <f>D25</f>
        <v>26727</v>
      </c>
      <c r="F7" s="10">
        <f t="shared" ref="F7:N7" si="0">E25</f>
        <v>25483</v>
      </c>
      <c r="G7" s="10">
        <f t="shared" si="0"/>
        <v>17998</v>
      </c>
      <c r="H7" s="10">
        <f t="shared" si="0"/>
        <v>15244</v>
      </c>
      <c r="I7" s="10">
        <f t="shared" si="0"/>
        <v>14959</v>
      </c>
      <c r="J7" s="10">
        <f>I25</f>
        <v>12205</v>
      </c>
      <c r="K7" s="10">
        <f t="shared" si="0"/>
        <v>4719</v>
      </c>
      <c r="L7" s="10">
        <f t="shared" si="0"/>
        <v>5934</v>
      </c>
      <c r="M7" s="10">
        <f t="shared" si="0"/>
        <v>2430</v>
      </c>
      <c r="N7" s="10">
        <f t="shared" si="0"/>
        <v>1150</v>
      </c>
      <c r="O7" s="5">
        <v>0</v>
      </c>
    </row>
    <row r="8" spans="1:15" x14ac:dyDescent="0.25">
      <c r="A8" s="17">
        <v>2</v>
      </c>
      <c r="B8" s="1" t="s">
        <v>33</v>
      </c>
      <c r="C8" s="14">
        <v>1328</v>
      </c>
      <c r="D8" s="18">
        <v>1328</v>
      </c>
      <c r="E8" s="18">
        <v>1328</v>
      </c>
      <c r="F8" s="18">
        <v>1328</v>
      </c>
      <c r="G8" s="18">
        <v>1328</v>
      </c>
      <c r="H8" s="18">
        <v>1328</v>
      </c>
      <c r="I8" s="18">
        <v>1328</v>
      </c>
      <c r="J8" s="18">
        <v>1328</v>
      </c>
      <c r="K8" s="18">
        <v>1328</v>
      </c>
      <c r="L8" s="19">
        <v>1328</v>
      </c>
      <c r="M8" s="20">
        <v>1328</v>
      </c>
      <c r="N8" s="20">
        <v>1339</v>
      </c>
      <c r="O8" s="22">
        <v>15947</v>
      </c>
    </row>
    <row r="9" spans="1:15" x14ac:dyDescent="0.25">
      <c r="A9" s="16">
        <v>3</v>
      </c>
      <c r="B9" s="1" t="s">
        <v>34</v>
      </c>
      <c r="C9" s="13">
        <v>0</v>
      </c>
      <c r="D9" s="18">
        <v>50</v>
      </c>
      <c r="E9" s="18">
        <v>1500</v>
      </c>
      <c r="F9" s="18">
        <v>50</v>
      </c>
      <c r="G9" s="18">
        <v>0</v>
      </c>
      <c r="H9" s="18">
        <v>0</v>
      </c>
      <c r="I9" s="18">
        <v>0</v>
      </c>
      <c r="J9" s="18">
        <v>50</v>
      </c>
      <c r="K9" s="18">
        <v>1500</v>
      </c>
      <c r="L9" s="19">
        <v>50</v>
      </c>
      <c r="M9" s="20">
        <v>0</v>
      </c>
      <c r="N9" s="20">
        <v>160</v>
      </c>
      <c r="O9" s="20">
        <v>3360</v>
      </c>
    </row>
    <row r="10" spans="1:15" x14ac:dyDescent="0.25">
      <c r="A10" s="16">
        <v>4</v>
      </c>
      <c r="B10" s="1" t="s">
        <v>35</v>
      </c>
      <c r="C10" s="14">
        <v>80</v>
      </c>
      <c r="D10" s="18">
        <v>80</v>
      </c>
      <c r="E10" s="18">
        <v>90</v>
      </c>
      <c r="F10" s="18">
        <v>80</v>
      </c>
      <c r="G10" s="18">
        <v>80</v>
      </c>
      <c r="H10" s="18">
        <v>90</v>
      </c>
      <c r="I10" s="18">
        <v>80</v>
      </c>
      <c r="J10" s="18">
        <v>80</v>
      </c>
      <c r="K10" s="18">
        <v>90</v>
      </c>
      <c r="L10" s="19">
        <v>80</v>
      </c>
      <c r="M10" s="20">
        <v>95</v>
      </c>
      <c r="N10" s="20">
        <v>80</v>
      </c>
      <c r="O10" s="5">
        <v>1005</v>
      </c>
    </row>
    <row r="11" spans="1:15" x14ac:dyDescent="0.25">
      <c r="A11" s="16">
        <v>5</v>
      </c>
      <c r="B11" s="1" t="s">
        <v>36</v>
      </c>
      <c r="C11" s="14">
        <v>296</v>
      </c>
      <c r="D11" s="18">
        <v>296</v>
      </c>
      <c r="E11" s="18">
        <v>296</v>
      </c>
      <c r="F11" s="18">
        <v>296</v>
      </c>
      <c r="G11" s="18">
        <v>296</v>
      </c>
      <c r="H11" s="18">
        <v>296</v>
      </c>
      <c r="I11" s="18">
        <v>296</v>
      </c>
      <c r="J11" s="18">
        <v>296</v>
      </c>
      <c r="K11" s="18">
        <v>296</v>
      </c>
      <c r="L11" s="19">
        <v>296</v>
      </c>
      <c r="M11" s="20">
        <v>296</v>
      </c>
      <c r="N11" s="20">
        <v>306</v>
      </c>
      <c r="O11" s="5">
        <v>3562</v>
      </c>
    </row>
    <row r="12" spans="1:15" x14ac:dyDescent="0.25">
      <c r="A12" s="16">
        <v>6</v>
      </c>
      <c r="B12" s="1" t="s">
        <v>37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9">
        <v>0</v>
      </c>
      <c r="M12" s="20">
        <v>0</v>
      </c>
      <c r="N12" s="20">
        <v>0</v>
      </c>
      <c r="O12" s="5">
        <v>0</v>
      </c>
    </row>
    <row r="13" spans="1:15" x14ac:dyDescent="0.25">
      <c r="A13" s="16">
        <v>7</v>
      </c>
      <c r="B13" s="1" t="s">
        <v>38</v>
      </c>
      <c r="C13" s="13">
        <v>27905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9">
        <v>0</v>
      </c>
      <c r="M13" s="20">
        <v>0</v>
      </c>
      <c r="N13" s="20">
        <v>0</v>
      </c>
      <c r="O13" s="5">
        <v>27905</v>
      </c>
    </row>
    <row r="14" spans="1:15" x14ac:dyDescent="0.25">
      <c r="A14" s="16">
        <v>8</v>
      </c>
      <c r="B14" s="8" t="s">
        <v>39</v>
      </c>
      <c r="C14" s="14">
        <f>SUM(C7:C13)</f>
        <v>29609</v>
      </c>
      <c r="D14" s="18">
        <f t="shared" ref="D14:N14" si="1">SUM(D8:D13)</f>
        <v>1754</v>
      </c>
      <c r="E14" s="18">
        <f t="shared" si="1"/>
        <v>3214</v>
      </c>
      <c r="F14" s="18">
        <f t="shared" si="1"/>
        <v>1754</v>
      </c>
      <c r="G14" s="18">
        <f t="shared" si="1"/>
        <v>1704</v>
      </c>
      <c r="H14" s="18">
        <f t="shared" si="1"/>
        <v>1714</v>
      </c>
      <c r="I14" s="18">
        <f t="shared" si="1"/>
        <v>1704</v>
      </c>
      <c r="J14" s="18">
        <f t="shared" si="1"/>
        <v>1754</v>
      </c>
      <c r="K14" s="18">
        <f t="shared" si="1"/>
        <v>3214</v>
      </c>
      <c r="L14" s="19">
        <f t="shared" si="1"/>
        <v>1754</v>
      </c>
      <c r="M14" s="20">
        <f t="shared" si="1"/>
        <v>1719</v>
      </c>
      <c r="N14" s="20">
        <f t="shared" si="1"/>
        <v>1885</v>
      </c>
      <c r="O14" s="15">
        <f>SUM(O7:O13)</f>
        <v>51779</v>
      </c>
    </row>
    <row r="15" spans="1:15" x14ac:dyDescent="0.25">
      <c r="A15" s="16">
        <v>9</v>
      </c>
      <c r="B15" s="1" t="s">
        <v>40</v>
      </c>
      <c r="C15" s="6">
        <v>763</v>
      </c>
      <c r="D15" s="18">
        <v>763</v>
      </c>
      <c r="E15" s="18">
        <v>763</v>
      </c>
      <c r="F15" s="18">
        <v>763</v>
      </c>
      <c r="G15" s="18">
        <v>763</v>
      </c>
      <c r="H15" s="18">
        <v>763</v>
      </c>
      <c r="I15" s="18">
        <v>763</v>
      </c>
      <c r="J15" s="18">
        <v>763</v>
      </c>
      <c r="K15" s="18">
        <v>763</v>
      </c>
      <c r="L15" s="19">
        <v>763</v>
      </c>
      <c r="M15" s="20">
        <v>763</v>
      </c>
      <c r="N15" s="20">
        <v>768</v>
      </c>
      <c r="O15" s="5">
        <v>9161</v>
      </c>
    </row>
    <row r="16" spans="1:15" x14ac:dyDescent="0.25">
      <c r="A16" s="16">
        <v>10</v>
      </c>
      <c r="B16" s="1" t="s">
        <v>41</v>
      </c>
      <c r="C16" s="6">
        <v>148</v>
      </c>
      <c r="D16" s="18">
        <v>148</v>
      </c>
      <c r="E16" s="18">
        <v>148</v>
      </c>
      <c r="F16" s="18">
        <v>148</v>
      </c>
      <c r="G16" s="18">
        <v>148</v>
      </c>
      <c r="H16" s="18">
        <v>148</v>
      </c>
      <c r="I16" s="18">
        <v>148</v>
      </c>
      <c r="J16" s="18">
        <v>148</v>
      </c>
      <c r="K16" s="18">
        <v>148</v>
      </c>
      <c r="L16" s="19">
        <v>148</v>
      </c>
      <c r="M16" s="20">
        <v>148</v>
      </c>
      <c r="N16" s="20">
        <v>159</v>
      </c>
      <c r="O16" s="5">
        <v>1787</v>
      </c>
    </row>
    <row r="17" spans="1:15" x14ac:dyDescent="0.25">
      <c r="A17" s="16">
        <v>11</v>
      </c>
      <c r="B17" s="1" t="s">
        <v>42</v>
      </c>
      <c r="C17" s="6">
        <v>766</v>
      </c>
      <c r="D17" s="18">
        <v>766</v>
      </c>
      <c r="E17" s="18">
        <v>766</v>
      </c>
      <c r="F17" s="18">
        <v>766</v>
      </c>
      <c r="G17" s="18">
        <v>766</v>
      </c>
      <c r="H17" s="18">
        <v>766</v>
      </c>
      <c r="I17" s="18">
        <v>766</v>
      </c>
      <c r="J17" s="18">
        <v>766</v>
      </c>
      <c r="K17" s="18">
        <v>766</v>
      </c>
      <c r="L17" s="19">
        <v>766</v>
      </c>
      <c r="M17" s="20">
        <v>766</v>
      </c>
      <c r="N17" s="20">
        <v>772</v>
      </c>
      <c r="O17" s="5">
        <v>9198</v>
      </c>
    </row>
    <row r="18" spans="1:15" x14ac:dyDescent="0.25">
      <c r="A18" s="16">
        <v>12</v>
      </c>
      <c r="B18" s="1" t="s">
        <v>43</v>
      </c>
      <c r="C18" s="6">
        <v>121</v>
      </c>
      <c r="D18" s="10">
        <v>121</v>
      </c>
      <c r="E18" s="10">
        <v>121</v>
      </c>
      <c r="F18" s="10">
        <v>121</v>
      </c>
      <c r="G18" s="10">
        <v>121</v>
      </c>
      <c r="H18" s="10">
        <v>121</v>
      </c>
      <c r="I18" s="10">
        <v>121</v>
      </c>
      <c r="J18" s="10">
        <v>121</v>
      </c>
      <c r="K18" s="10">
        <v>121</v>
      </c>
      <c r="L18" s="10">
        <v>121</v>
      </c>
      <c r="M18" s="11">
        <v>121</v>
      </c>
      <c r="N18" s="11">
        <v>125</v>
      </c>
      <c r="O18" s="5">
        <v>1456</v>
      </c>
    </row>
    <row r="19" spans="1:15" x14ac:dyDescent="0.25">
      <c r="A19" s="16">
        <v>13</v>
      </c>
      <c r="B19" s="1" t="s">
        <v>44</v>
      </c>
      <c r="C19" s="6">
        <v>201</v>
      </c>
      <c r="D19" s="10">
        <v>201</v>
      </c>
      <c r="E19" s="10">
        <v>201</v>
      </c>
      <c r="F19" s="10">
        <v>201</v>
      </c>
      <c r="G19" s="10">
        <v>201</v>
      </c>
      <c r="H19" s="10">
        <v>201</v>
      </c>
      <c r="I19" s="10">
        <v>201</v>
      </c>
      <c r="J19" s="10">
        <v>201</v>
      </c>
      <c r="K19" s="10">
        <v>201</v>
      </c>
      <c r="L19" s="10">
        <v>201</v>
      </c>
      <c r="M19" s="11">
        <v>201</v>
      </c>
      <c r="N19" s="11">
        <v>211</v>
      </c>
      <c r="O19" s="5">
        <v>2422</v>
      </c>
    </row>
    <row r="20" spans="1:15" x14ac:dyDescent="0.25">
      <c r="A20" s="16">
        <v>14</v>
      </c>
      <c r="B20" s="1" t="s">
        <v>45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800</v>
      </c>
      <c r="M20" s="11">
        <v>1000</v>
      </c>
      <c r="N20" s="11">
        <v>1000</v>
      </c>
      <c r="O20" s="5">
        <v>2800</v>
      </c>
    </row>
    <row r="21" spans="1:15" x14ac:dyDescent="0.25">
      <c r="A21" s="16">
        <v>15</v>
      </c>
      <c r="B21" s="1" t="s">
        <v>46</v>
      </c>
      <c r="C21" s="10">
        <v>0</v>
      </c>
      <c r="D21" s="10">
        <v>0</v>
      </c>
      <c r="E21" s="10">
        <v>2459</v>
      </c>
      <c r="F21" s="10">
        <v>0</v>
      </c>
      <c r="G21" s="10">
        <v>2459</v>
      </c>
      <c r="H21" s="10">
        <v>0</v>
      </c>
      <c r="I21" s="10">
        <v>2459</v>
      </c>
      <c r="J21" s="10">
        <v>0</v>
      </c>
      <c r="K21" s="10">
        <v>0</v>
      </c>
      <c r="L21" s="10">
        <v>2459</v>
      </c>
      <c r="M21" s="11">
        <v>0</v>
      </c>
      <c r="N21" s="11">
        <v>0</v>
      </c>
      <c r="O21" s="5">
        <v>9836</v>
      </c>
    </row>
    <row r="22" spans="1:15" x14ac:dyDescent="0.25">
      <c r="A22" s="16">
        <v>16</v>
      </c>
      <c r="B22" s="1" t="s">
        <v>47</v>
      </c>
      <c r="C22" s="10">
        <v>0</v>
      </c>
      <c r="D22" s="10">
        <v>0</v>
      </c>
      <c r="E22" s="10">
        <v>0</v>
      </c>
      <c r="F22" s="10">
        <v>7240</v>
      </c>
      <c r="G22" s="10">
        <v>0</v>
      </c>
      <c r="H22" s="10">
        <v>0</v>
      </c>
      <c r="I22" s="10">
        <v>0</v>
      </c>
      <c r="J22" s="10">
        <v>7241</v>
      </c>
      <c r="K22" s="10">
        <v>0</v>
      </c>
      <c r="L22" s="10">
        <v>0</v>
      </c>
      <c r="M22" s="11">
        <v>0</v>
      </c>
      <c r="N22" s="11">
        <v>0</v>
      </c>
      <c r="O22" s="5">
        <v>14481</v>
      </c>
    </row>
    <row r="23" spans="1:15" x14ac:dyDescent="0.25">
      <c r="A23" s="16">
        <v>17</v>
      </c>
      <c r="B23" s="1" t="s">
        <v>48</v>
      </c>
      <c r="C23" s="6">
        <v>638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1">
        <v>0</v>
      </c>
      <c r="N23" s="11">
        <v>0</v>
      </c>
      <c r="O23" s="5">
        <v>638</v>
      </c>
    </row>
    <row r="24" spans="1:15" x14ac:dyDescent="0.25">
      <c r="A24" s="16">
        <v>18</v>
      </c>
      <c r="B24" s="8" t="s">
        <v>49</v>
      </c>
      <c r="C24" s="6">
        <f t="shared" ref="C24:O24" si="2">SUM(C15:C23)</f>
        <v>2637</v>
      </c>
      <c r="D24" s="10">
        <f t="shared" si="2"/>
        <v>1999</v>
      </c>
      <c r="E24" s="10">
        <f t="shared" si="2"/>
        <v>4458</v>
      </c>
      <c r="F24" s="10">
        <f t="shared" si="2"/>
        <v>9239</v>
      </c>
      <c r="G24" s="10">
        <f t="shared" si="2"/>
        <v>4458</v>
      </c>
      <c r="H24" s="10">
        <f t="shared" si="2"/>
        <v>1999</v>
      </c>
      <c r="I24" s="10">
        <f t="shared" si="2"/>
        <v>4458</v>
      </c>
      <c r="J24" s="10">
        <f t="shared" si="2"/>
        <v>9240</v>
      </c>
      <c r="K24" s="10">
        <f t="shared" si="2"/>
        <v>1999</v>
      </c>
      <c r="L24" s="10">
        <f t="shared" si="2"/>
        <v>5258</v>
      </c>
      <c r="M24" s="11">
        <f t="shared" si="2"/>
        <v>2999</v>
      </c>
      <c r="N24" s="11">
        <f t="shared" si="2"/>
        <v>3035</v>
      </c>
      <c r="O24" s="15">
        <f t="shared" si="2"/>
        <v>51779</v>
      </c>
    </row>
    <row r="25" spans="1:15" x14ac:dyDescent="0.25">
      <c r="A25" s="5">
        <v>19</v>
      </c>
      <c r="B25" s="9" t="s">
        <v>50</v>
      </c>
      <c r="C25" s="7">
        <f>C14-C24</f>
        <v>26972</v>
      </c>
      <c r="D25" s="7">
        <f>D14+D7-D24</f>
        <v>26727</v>
      </c>
      <c r="E25" s="7">
        <f t="shared" ref="E25:N25" si="3">E14+E7-E24</f>
        <v>25483</v>
      </c>
      <c r="F25" s="7">
        <f t="shared" si="3"/>
        <v>17998</v>
      </c>
      <c r="G25" s="7">
        <f t="shared" si="3"/>
        <v>15244</v>
      </c>
      <c r="H25" s="7">
        <f t="shared" si="3"/>
        <v>14959</v>
      </c>
      <c r="I25" s="7">
        <f t="shared" si="3"/>
        <v>12205</v>
      </c>
      <c r="J25" s="7">
        <f t="shared" si="3"/>
        <v>4719</v>
      </c>
      <c r="K25" s="7">
        <f t="shared" si="3"/>
        <v>5934</v>
      </c>
      <c r="L25" s="7">
        <f t="shared" si="3"/>
        <v>2430</v>
      </c>
      <c r="M25" s="7">
        <f t="shared" si="3"/>
        <v>1150</v>
      </c>
      <c r="N25" s="11">
        <f t="shared" si="3"/>
        <v>0</v>
      </c>
      <c r="O25" s="11">
        <f t="shared" ref="O25" si="4">O14-O24</f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2018-01-25T11:05:26Z</dcterms:modified>
</cp:coreProperties>
</file>