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vigantpetend\20180207\"/>
    </mc:Choice>
  </mc:AlternateContent>
  <bookViews>
    <workbookView xWindow="0" yWindow="0" windowWidth="20490" windowHeight="7155" tabRatio="753" activeTab="3"/>
  </bookViews>
  <sheets>
    <sheet name="1.sz.mell.)" sheetId="31" r:id="rId1"/>
    <sheet name="9-10. sz mell." sheetId="33" r:id="rId2"/>
    <sheet name="11.sz. mell" sheetId="32" r:id="rId3"/>
    <sheet name="1.2.3 mell " sheetId="30" r:id="rId4"/>
  </sheets>
  <calcPr calcId="171027"/>
</workbook>
</file>

<file path=xl/calcChain.xml><?xml version="1.0" encoding="utf-8"?>
<calcChain xmlns="http://schemas.openxmlformats.org/spreadsheetml/2006/main">
  <c r="G38" i="32" l="1"/>
  <c r="F38" i="32"/>
  <c r="D38" i="32"/>
  <c r="D22" i="32"/>
  <c r="D24" i="32"/>
  <c r="G26" i="32"/>
  <c r="F26" i="32"/>
  <c r="E26" i="32"/>
  <c r="G24" i="32"/>
  <c r="F24" i="32"/>
  <c r="E24" i="32"/>
  <c r="C17" i="33"/>
  <c r="F22" i="32"/>
  <c r="E22" i="32"/>
  <c r="G22" i="32"/>
  <c r="G26" i="31"/>
  <c r="G28" i="31"/>
  <c r="D26" i="31"/>
  <c r="D28" i="31"/>
  <c r="G18" i="31"/>
  <c r="D18" i="31"/>
  <c r="G14" i="31"/>
  <c r="D14" i="31"/>
  <c r="C17" i="30"/>
  <c r="C10" i="30"/>
  <c r="D17" i="30"/>
  <c r="D10" i="30"/>
  <c r="G42" i="32"/>
  <c r="F42" i="32"/>
  <c r="E38" i="32"/>
  <c r="E42" i="32"/>
  <c r="D42" i="32"/>
  <c r="G19" i="31"/>
  <c r="G29" i="31"/>
  <c r="D19" i="31"/>
  <c r="D29" i="31"/>
</calcChain>
</file>

<file path=xl/sharedStrings.xml><?xml version="1.0" encoding="utf-8"?>
<sst xmlns="http://schemas.openxmlformats.org/spreadsheetml/2006/main" count="283" uniqueCount="185">
  <si>
    <t>Sorszám</t>
  </si>
  <si>
    <t>Megnevezés</t>
  </si>
  <si>
    <t>A</t>
  </si>
  <si>
    <t>B</t>
  </si>
  <si>
    <t>C</t>
  </si>
  <si>
    <t>D</t>
  </si>
  <si>
    <t>E</t>
  </si>
  <si>
    <t>F</t>
  </si>
  <si>
    <t>G</t>
  </si>
  <si>
    <t>Működési bevételek</t>
  </si>
  <si>
    <t>Közhatalmi bevételek</t>
  </si>
  <si>
    <t xml:space="preserve">1. melléklet Hegyesd község Önkormányzata Képviselő-testületének </t>
  </si>
  <si>
    <t>Vagyoni típusú adók</t>
  </si>
  <si>
    <t>Talajterhelési dij</t>
  </si>
  <si>
    <t>Egyéb közhatalmi bevételek</t>
  </si>
  <si>
    <t>Ellátottak pénzbeli juttatásai</t>
  </si>
  <si>
    <t>Felújítások</t>
  </si>
  <si>
    <t>1. számú táblázat</t>
  </si>
  <si>
    <t>Sor-</t>
  </si>
  <si>
    <t>Költségvetési támogatás</t>
  </si>
  <si>
    <t>2017. évi előirányzat ezer Ft</t>
  </si>
  <si>
    <t>szám</t>
  </si>
  <si>
    <t>Gyermekétkeztetés támogatása</t>
  </si>
  <si>
    <t xml:space="preserve"> Települési önkormányzatok általános tám</t>
  </si>
  <si>
    <t>Közművelődési feladatok támogatása</t>
  </si>
  <si>
    <t xml:space="preserve">Normatív támogatás összesen: </t>
  </si>
  <si>
    <t>2. számú táblázat</t>
  </si>
  <si>
    <t>Sor szám</t>
  </si>
  <si>
    <t>Működési célú támogatások</t>
  </si>
  <si>
    <t>1.</t>
  </si>
  <si>
    <t>2.</t>
  </si>
  <si>
    <t>3.</t>
  </si>
  <si>
    <t>4.</t>
  </si>
  <si>
    <t>5.</t>
  </si>
  <si>
    <t>6.</t>
  </si>
  <si>
    <t>7.</t>
  </si>
  <si>
    <t>Közfoglalkoztatásra</t>
  </si>
  <si>
    <t>8.</t>
  </si>
  <si>
    <t>Ö s s z e s e n :</t>
  </si>
  <si>
    <t>9.</t>
  </si>
  <si>
    <t>10.</t>
  </si>
  <si>
    <t>11.</t>
  </si>
  <si>
    <t>KIADÁSOK ÖSSZESEN:</t>
  </si>
  <si>
    <t>2018. évi előirányzat ezer Ft</t>
  </si>
  <si>
    <t xml:space="preserve">2018. évi költségvetéséről szóló </t>
  </si>
  <si>
    <t>…./2018.(……) önkormányzati rendeletéhez.</t>
  </si>
  <si>
    <t>MŰKÖDÉSI ÉS FELHALMOZÁSI MÉRLEGE</t>
  </si>
  <si>
    <t>Ezer forintban!</t>
  </si>
  <si>
    <t>Működési Bevételek</t>
  </si>
  <si>
    <t>Működési Kiadások</t>
  </si>
  <si>
    <t>Rovat száma</t>
  </si>
  <si>
    <t>Működési célú állami támogatások áh-on belül</t>
  </si>
  <si>
    <t>B1</t>
  </si>
  <si>
    <t>Személyi juttatások</t>
  </si>
  <si>
    <t>K1</t>
  </si>
  <si>
    <t>B3</t>
  </si>
  <si>
    <t>Munkaadókat terhelő járulékok és szociális hozzájárulási adó</t>
  </si>
  <si>
    <t>K2</t>
  </si>
  <si>
    <t>B4</t>
  </si>
  <si>
    <t>Dologi kiadások</t>
  </si>
  <si>
    <t>K3</t>
  </si>
  <si>
    <t>Működési célú átvett pénzeszközök (áh-on kívüli)</t>
  </si>
  <si>
    <t>B6</t>
  </si>
  <si>
    <t>K4</t>
  </si>
  <si>
    <t>Egyéb működési célú kiadások</t>
  </si>
  <si>
    <t>K5</t>
  </si>
  <si>
    <t>Működési költségvetési bevételek összesen:</t>
  </si>
  <si>
    <t>Működési költségvetési kiadások összesen:</t>
  </si>
  <si>
    <t>Előző évi költségvetési maradvány igénybevétele</t>
  </si>
  <si>
    <t>B8131</t>
  </si>
  <si>
    <t>Állami támogatások megelőlegezése</t>
  </si>
  <si>
    <t>Államháztartáson belüli megelőlegezések visszafizetése</t>
  </si>
  <si>
    <t>Lekötött betét felbontása</t>
  </si>
  <si>
    <t>Működési célú finanszírozási bevételek</t>
  </si>
  <si>
    <t>B8132</t>
  </si>
  <si>
    <t>Működési célú, finanszírozási célú kiadások</t>
  </si>
  <si>
    <t>MŰKÖDÉSI BEVÉTELEK ÖSSZESEN</t>
  </si>
  <si>
    <t>MŰKÖDÉSI KIADÁSOK ÖSSZESEN</t>
  </si>
  <si>
    <t>Felhalmozási Bevételek</t>
  </si>
  <si>
    <t>Felhalmozási Kiadások</t>
  </si>
  <si>
    <t>Felhalmozási célú támogatások áh-on belül</t>
  </si>
  <si>
    <t>B2</t>
  </si>
  <si>
    <t>Beruházások</t>
  </si>
  <si>
    <t>K6</t>
  </si>
  <si>
    <t>Felhalmozási bevételek</t>
  </si>
  <si>
    <t>B5</t>
  </si>
  <si>
    <t>K7</t>
  </si>
  <si>
    <t>Felhalmozási célú átvett pénzeszk. (áh-on kívüli)</t>
  </si>
  <si>
    <t>B7</t>
  </si>
  <si>
    <t>Egyéb felhalmozási célú kiadások</t>
  </si>
  <si>
    <t>K8</t>
  </si>
  <si>
    <t>12.</t>
  </si>
  <si>
    <t>Felhalmozási költségvetési bevételek összesen:</t>
  </si>
  <si>
    <t>Felhalmozási Költségvetési kiadások összesen:</t>
  </si>
  <si>
    <t>16.</t>
  </si>
  <si>
    <t>Felhalmozási célú finanszírozási bevételek</t>
  </si>
  <si>
    <t>Felhalmozási célú finanszírozási kiadások</t>
  </si>
  <si>
    <t>17.</t>
  </si>
  <si>
    <t>FELHALMOZÁSI BEVÉTELEK ÖSSZESEN</t>
  </si>
  <si>
    <t>FELHALMOZÁSI KIADÁSOK ÖSSZESEN</t>
  </si>
  <si>
    <t>18.</t>
  </si>
  <si>
    <t>BEVÉTELEK MINDÖSSZESEN</t>
  </si>
  <si>
    <t>KIADÁSOK MINDÖSSZESEN</t>
  </si>
  <si>
    <t>2018. évi előirányzat</t>
  </si>
  <si>
    <t>HEGYESD KÖZSÉG ÖNKORMÁNYZATA 2018. ÉVI KÖLTSÉGVETÉSÉNEK</t>
  </si>
  <si>
    <t>13.</t>
  </si>
  <si>
    <t>14.</t>
  </si>
  <si>
    <t>15.</t>
  </si>
  <si>
    <t>19.</t>
  </si>
  <si>
    <t>20.</t>
  </si>
  <si>
    <t>21.</t>
  </si>
  <si>
    <t>22.</t>
  </si>
  <si>
    <t>Áht. 29/A. § szerinti tervszámai</t>
  </si>
  <si>
    <t>ezer forintban</t>
  </si>
  <si>
    <t>Bevételi jogcímek</t>
  </si>
  <si>
    <t>2019. évi előirányzat</t>
  </si>
  <si>
    <t>2020. évi előirányzat</t>
  </si>
  <si>
    <t>I. Működési célú támogatások államh. Belülről</t>
  </si>
  <si>
    <t>I/1. Önkormányzat működési támogatásai</t>
  </si>
  <si>
    <t>B11</t>
  </si>
  <si>
    <t>II. Felhalmozási célú támogatások áh-on belülről</t>
  </si>
  <si>
    <t>III. Közhatalmi bevételek</t>
  </si>
  <si>
    <t>B34</t>
  </si>
  <si>
    <t>Ebből: - Építményadó</t>
  </si>
  <si>
    <t xml:space="preserve"> - Magánszemélyek kommunális adója</t>
  </si>
  <si>
    <t>Értékesítési és forgalmi adó (iparűzési adó)</t>
  </si>
  <si>
    <t>B351</t>
  </si>
  <si>
    <t>Gépjárműdó</t>
  </si>
  <si>
    <t>B354</t>
  </si>
  <si>
    <t>B36</t>
  </si>
  <si>
    <t>V. Felhalmozási bevételek</t>
  </si>
  <si>
    <t>VI. Működési célú átvett pénzeszközök (áh-on kívűlről)</t>
  </si>
  <si>
    <t>VII. Felhalmozási célú átvett pénzeszk. (áh-on kívűlről)</t>
  </si>
  <si>
    <t>KÖLTSÉGVETÉSI BEVÉTELEK ÖSSZESEN:</t>
  </si>
  <si>
    <t>B1-B7</t>
  </si>
  <si>
    <t>VIII. Finanszírozási bevételek</t>
  </si>
  <si>
    <t>B8</t>
  </si>
  <si>
    <t>BEVÉTELEK ÖSSZESEN:</t>
  </si>
  <si>
    <t>B1-B8</t>
  </si>
  <si>
    <t>Kiemelt előirányzat száma</t>
  </si>
  <si>
    <t>Kiadási jogcímek</t>
  </si>
  <si>
    <t>I. Működési költségvetés kiadásai</t>
  </si>
  <si>
    <t>K1-K5</t>
  </si>
  <si>
    <t>Munkaadókat terhelő járulékok és szoc. hozz. adó</t>
  </si>
  <si>
    <t>II. Felhalmozási költségvetés kiadásai</t>
  </si>
  <si>
    <t>K6-K8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</si>
  <si>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</si>
  <si>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</si>
  <si>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</si>
  <si>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</si>
  <si>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</si>
  <si>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K1-K9</t>
  </si>
  <si>
    <t>SAJÁT BEVÉTELEINEK RÉSZLETEZÉSE AZ ADÓSSÁGOT</t>
  </si>
  <si>
    <t>önkormányzati rendelethez</t>
  </si>
  <si>
    <t>KELETKEZTETŐ ÜGYLETBŐL</t>
  </si>
  <si>
    <t>SZÁRMAZÓ KÖTELEZETTSÉG MEGÁLLAPÍTÁSÁHOZ</t>
  </si>
  <si>
    <t>Helyi adók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</si>
  <si>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</si>
  <si>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</si>
  <si>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immateriális jószág, részvény, részesedés, vállalat értékesítéséből vagy privatizációból származó bevétel</t>
  </si>
  <si>
    <t>Bírság-, pótlék- és díjbevétel</t>
  </si>
  <si>
    <t>Kezességvállalással kapcsolatos megtérülés</t>
  </si>
  <si>
    <t>SAJÁT BEVÉTELEK ÖSSZESEN*</t>
  </si>
  <si>
    <t>* Az adósságot keletkeztető ügyletekhez történő hozzájárulás részletes szabályairól szóló 353/2011. (XII. 31.) Korm. rendelet 2. § (1) bekezdése alapján.</t>
  </si>
  <si>
    <t>STABILITÁSI TÖRVÉNYBŐL ADÓDÓAN</t>
  </si>
  <si>
    <t>ELKÉSZÍTETT SZÁMSZAKI ADATAI</t>
  </si>
  <si>
    <t>Fejlesztési cél leírása</t>
  </si>
  <si>
    <t>Fejlesztés várható kiadása</t>
  </si>
  <si>
    <t>ADÓSSÁGOT KELETKKEZTETŐ ÜGYLETEK VÁRHATÓ EGYÜTTES ÖSSZEGE</t>
  </si>
  <si>
    <t>2021. évi előirányzat</t>
  </si>
  <si>
    <t>2018. évi adósságot keletkeztető fejlesztési céljai</t>
  </si>
  <si>
    <t>IV. Működési bevételek</t>
  </si>
  <si>
    <t>Egyéb működési célú kiadások(belül)</t>
  </si>
  <si>
    <t>Egyéb működési célú kiadások(belül,kívül)</t>
  </si>
  <si>
    <t>Egyéb felhalmozási célú kiadások(tartalék)</t>
  </si>
  <si>
    <t>Egyéb működési célú kiadások (kívül)</t>
  </si>
  <si>
    <t>K513</t>
  </si>
  <si>
    <t xml:space="preserve">   Tartalék </t>
  </si>
  <si>
    <t>8. mell. az  /2018. (      .)</t>
  </si>
  <si>
    <t>9. mell. az  /2018. (       .)</t>
  </si>
  <si>
    <t>10. melléklet az    /2018. (      ) önkormányzati rendelethez</t>
  </si>
  <si>
    <t>VIGÁNTPETEND KÖZSÉG ÖNKORMÁNYZATA</t>
  </si>
  <si>
    <t>VIGÁNTPETEND KÖZSÉG ÖNKORMÁNYZATÁNAK</t>
  </si>
  <si>
    <t>Nincs ilyen célja Vigántpetend Község Önkormányzatának</t>
  </si>
  <si>
    <t>Szociális ellátások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</si>
</sst>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3" fontId="5" fillId="0" borderId="5" xfId="0" applyNumberFormat="1" applyFont="1" applyBorder="1" applyAlignment="1">
      <alignment horizontal="right" vertical="top" wrapText="1"/>
    </xf>
    <xf numFmtId="0" fontId="6" fillId="3" borderId="4" xfId="0" applyFont="1" applyFill="1" applyBorder="1" applyAlignment="1">
      <alignment vertical="top" wrapText="1"/>
    </xf>
    <xf numFmtId="3" fontId="5" fillId="3" borderId="5" xfId="0" applyNumberFormat="1" applyFont="1" applyFill="1" applyBorder="1" applyAlignment="1">
      <alignment horizontal="right" vertical="top" wrapText="1"/>
    </xf>
    <xf numFmtId="0" fontId="5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vertical="top" wrapText="1"/>
    </xf>
    <xf numFmtId="3" fontId="7" fillId="4" borderId="5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1" fillId="5" borderId="7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left" vertical="center" indent="1"/>
    </xf>
    <xf numFmtId="0" fontId="8" fillId="6" borderId="9" xfId="0" applyFont="1" applyFill="1" applyBorder="1" applyAlignment="1">
      <alignment horizontal="left" vertical="center" indent="1"/>
    </xf>
    <xf numFmtId="0" fontId="8" fillId="6" borderId="9" xfId="0" applyFont="1" applyFill="1" applyBorder="1"/>
    <xf numFmtId="0" fontId="8" fillId="6" borderId="16" xfId="0" applyFont="1" applyFill="1" applyBorder="1" applyAlignment="1">
      <alignment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left" vertical="center" indent="1"/>
    </xf>
    <xf numFmtId="0" fontId="8" fillId="6" borderId="19" xfId="0" applyFont="1" applyFill="1" applyBorder="1" applyAlignment="1">
      <alignment horizontal="left" vertical="center" indent="1"/>
    </xf>
    <xf numFmtId="0" fontId="8" fillId="6" borderId="19" xfId="0" applyFont="1" applyFill="1" applyBorder="1"/>
    <xf numFmtId="0" fontId="8" fillId="6" borderId="20" xfId="0" applyFont="1" applyFill="1" applyBorder="1" applyAlignment="1">
      <alignment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 indent="1"/>
    </xf>
    <xf numFmtId="0" fontId="8" fillId="6" borderId="23" xfId="0" applyFont="1" applyFill="1" applyBorder="1"/>
    <xf numFmtId="0" fontId="8" fillId="6" borderId="24" xfId="0" applyFont="1" applyFill="1" applyBorder="1" applyAlignment="1">
      <alignment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8" fillId="6" borderId="26" xfId="0" applyFont="1" applyFill="1" applyBorder="1" applyAlignment="1">
      <alignment horizontal="left" vertical="center" indent="1"/>
    </xf>
    <xf numFmtId="0" fontId="8" fillId="6" borderId="26" xfId="0" applyFont="1" applyFill="1" applyBorder="1"/>
    <xf numFmtId="0" fontId="8" fillId="6" borderId="27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left" vertical="center" indent="1"/>
    </xf>
    <xf numFmtId="0" fontId="13" fillId="6" borderId="11" xfId="0" applyFont="1" applyFill="1" applyBorder="1" applyAlignment="1">
      <alignment horizontal="left" vertical="center" indent="1"/>
    </xf>
    <xf numFmtId="0" fontId="13" fillId="6" borderId="11" xfId="0" applyFont="1" applyFill="1" applyBorder="1"/>
    <xf numFmtId="0" fontId="13" fillId="6" borderId="13" xfId="0" applyFont="1" applyFill="1" applyBorder="1"/>
    <xf numFmtId="0" fontId="8" fillId="6" borderId="9" xfId="0" applyFont="1" applyFill="1" applyBorder="1" applyAlignment="1">
      <alignment vertical="center"/>
    </xf>
    <xf numFmtId="0" fontId="8" fillId="6" borderId="11" xfId="0" applyFont="1" applyFill="1" applyBorder="1" applyAlignment="1">
      <alignment horizontal="left" vertical="center" indent="1"/>
    </xf>
    <xf numFmtId="0" fontId="8" fillId="6" borderId="12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 indent="1"/>
    </xf>
    <xf numFmtId="0" fontId="8" fillId="6" borderId="28" xfId="0" applyFont="1" applyFill="1" applyBorder="1"/>
    <xf numFmtId="0" fontId="8" fillId="6" borderId="28" xfId="0" applyFont="1" applyFill="1" applyBorder="1" applyAlignment="1">
      <alignment vertical="center"/>
    </xf>
    <xf numFmtId="0" fontId="8" fillId="6" borderId="29" xfId="0" applyFont="1" applyFill="1" applyBorder="1" applyAlignment="1">
      <alignment vertical="center"/>
    </xf>
    <xf numFmtId="0" fontId="8" fillId="6" borderId="22" xfId="0" applyFont="1" applyFill="1" applyBorder="1" applyAlignment="1">
      <alignment horizontal="left" vertical="center" indent="1"/>
    </xf>
    <xf numFmtId="0" fontId="8" fillId="6" borderId="3" xfId="0" applyFont="1" applyFill="1" applyBorder="1" applyAlignment="1">
      <alignment horizontal="left" vertical="center" indent="1"/>
    </xf>
    <xf numFmtId="0" fontId="13" fillId="6" borderId="13" xfId="0" applyFont="1" applyFill="1" applyBorder="1" applyAlignment="1">
      <alignment vertical="center"/>
    </xf>
    <xf numFmtId="0" fontId="13" fillId="6" borderId="7" xfId="0" applyFont="1" applyFill="1" applyBorder="1" applyAlignment="1">
      <alignment horizontal="left" vertical="center" indent="1"/>
    </xf>
    <xf numFmtId="0" fontId="13" fillId="6" borderId="30" xfId="0" applyFont="1" applyFill="1" applyBorder="1" applyAlignment="1">
      <alignment horizontal="left" vertical="center" indent="1"/>
    </xf>
    <xf numFmtId="0" fontId="13" fillId="6" borderId="30" xfId="0" applyFont="1" applyFill="1" applyBorder="1"/>
    <xf numFmtId="0" fontId="13" fillId="6" borderId="8" xfId="0" applyFont="1" applyFill="1" applyBorder="1"/>
    <xf numFmtId="0" fontId="8" fillId="6" borderId="7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left" vertical="center" indent="1"/>
    </xf>
    <xf numFmtId="0" fontId="13" fillId="6" borderId="26" xfId="0" applyFont="1" applyFill="1" applyBorder="1"/>
    <xf numFmtId="0" fontId="0" fillId="6" borderId="0" xfId="0" applyFill="1"/>
    <xf numFmtId="0" fontId="8" fillId="6" borderId="32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/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vertical="center" wrapText="1"/>
    </xf>
    <xf numFmtId="0" fontId="8" fillId="6" borderId="20" xfId="0" applyFont="1" applyFill="1" applyBorder="1"/>
    <xf numFmtId="0" fontId="8" fillId="6" borderId="19" xfId="0" applyFont="1" applyFill="1" applyBorder="1" applyAlignment="1">
      <alignment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8" fillId="6" borderId="30" xfId="0" applyFont="1" applyFill="1" applyBorder="1" applyAlignment="1">
      <alignment vertical="center"/>
    </xf>
    <xf numFmtId="0" fontId="8" fillId="6" borderId="8" xfId="0" applyFont="1" applyFill="1" applyBorder="1"/>
    <xf numFmtId="0" fontId="8" fillId="6" borderId="0" xfId="0" applyFont="1" applyFill="1"/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 wrapText="1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>
      <alignment vertical="center" wrapText="1"/>
    </xf>
    <xf numFmtId="0" fontId="0" fillId="6" borderId="0" xfId="0" applyFont="1" applyFill="1"/>
    <xf numFmtId="0" fontId="8" fillId="6" borderId="0" xfId="0" applyFont="1" applyFill="1" applyAlignment="1">
      <alignment horizontal="right"/>
    </xf>
    <xf numFmtId="0" fontId="16" fillId="6" borderId="32" xfId="0" applyFont="1" applyFill="1" applyBorder="1" applyAlignment="1">
      <alignment horizontal="center" vertical="center" textRotation="90" wrapText="1"/>
    </xf>
    <xf numFmtId="0" fontId="16" fillId="6" borderId="33" xfId="0" applyFont="1" applyFill="1" applyBorder="1" applyAlignment="1">
      <alignment horizontal="center" vertical="center"/>
    </xf>
    <xf numFmtId="0" fontId="16" fillId="6" borderId="34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vertical="center"/>
    </xf>
    <xf numFmtId="0" fontId="11" fillId="6" borderId="13" xfId="0" applyFont="1" applyFill="1" applyBorder="1" applyAlignment="1">
      <alignment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/>
    </xf>
    <xf numFmtId="0" fontId="8" fillId="6" borderId="32" xfId="0" applyFont="1" applyFill="1" applyBorder="1" applyAlignment="1">
      <alignment horizontal="center" vertical="center" textRotation="90"/>
    </xf>
    <xf numFmtId="0" fontId="11" fillId="6" borderId="33" xfId="0" applyFont="1" applyFill="1" applyBorder="1" applyAlignment="1">
      <alignment horizontal="center" vertical="center"/>
    </xf>
    <xf numFmtId="0" fontId="11" fillId="6" borderId="33" xfId="0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left" vertical="center" indent="1"/>
    </xf>
    <xf numFmtId="0" fontId="8" fillId="6" borderId="11" xfId="0" applyFont="1" applyFill="1" applyBorder="1"/>
    <xf numFmtId="0" fontId="11" fillId="6" borderId="9" xfId="0" applyFont="1" applyFill="1" applyBorder="1" applyAlignment="1">
      <alignment horizontal="left" vertical="center" indent="1"/>
    </xf>
    <xf numFmtId="0" fontId="11" fillId="6" borderId="19" xfId="0" applyFont="1" applyFill="1" applyBorder="1" applyAlignment="1">
      <alignment horizontal="left" vertical="center" indent="1"/>
    </xf>
    <xf numFmtId="0" fontId="11" fillId="6" borderId="19" xfId="0" applyFont="1" applyFill="1" applyBorder="1" applyAlignment="1">
      <alignment horizontal="left" vertical="center" indent="4"/>
    </xf>
    <xf numFmtId="0" fontId="11" fillId="6" borderId="23" xfId="0" applyFont="1" applyFill="1" applyBorder="1" applyAlignment="1">
      <alignment horizontal="left" vertical="center" indent="1"/>
    </xf>
    <xf numFmtId="0" fontId="8" fillId="6" borderId="13" xfId="0" applyFont="1" applyFill="1" applyBorder="1"/>
    <xf numFmtId="0" fontId="17" fillId="6" borderId="11" xfId="0" applyFont="1" applyFill="1" applyBorder="1" applyAlignment="1">
      <alignment horizontal="left" vertical="center" indent="1"/>
    </xf>
    <xf numFmtId="0" fontId="11" fillId="6" borderId="30" xfId="0" applyFont="1" applyFill="1" applyBorder="1" applyAlignment="1">
      <alignment horizontal="left" vertical="center" indent="1"/>
    </xf>
    <xf numFmtId="0" fontId="8" fillId="6" borderId="30" xfId="0" applyFont="1" applyFill="1" applyBorder="1" applyAlignment="1">
      <alignment horizontal="left" vertical="center" indent="1"/>
    </xf>
    <xf numFmtId="0" fontId="8" fillId="6" borderId="30" xfId="0" applyFont="1" applyFill="1" applyBorder="1"/>
    <xf numFmtId="0" fontId="8" fillId="6" borderId="32" xfId="0" applyFont="1" applyFill="1" applyBorder="1" applyAlignment="1">
      <alignment horizontal="center" vertical="center" textRotation="90" wrapText="1"/>
    </xf>
    <xf numFmtId="0" fontId="8" fillId="6" borderId="3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left" vertical="center" indent="1"/>
    </xf>
    <xf numFmtId="0" fontId="8" fillId="6" borderId="37" xfId="0" applyFont="1" applyFill="1" applyBorder="1"/>
    <xf numFmtId="0" fontId="8" fillId="6" borderId="38" xfId="0" applyFont="1" applyFill="1" applyBorder="1"/>
    <xf numFmtId="0" fontId="18" fillId="6" borderId="0" xfId="0" applyFont="1" applyFill="1" applyAlignment="1">
      <alignment horizontal="right" vertical="center"/>
    </xf>
    <xf numFmtId="0" fontId="13" fillId="6" borderId="39" xfId="0" applyFont="1" applyFill="1" applyBorder="1" applyAlignment="1">
      <alignment horizontal="center" vertical="center" textRotation="90"/>
    </xf>
    <xf numFmtId="0" fontId="13" fillId="6" borderId="12" xfId="0" applyFont="1" applyFill="1" applyBorder="1" applyAlignment="1">
      <alignment horizontal="center" vertical="center" textRotation="90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6" borderId="0" xfId="0" applyFont="1" applyFill="1" applyAlignment="1">
      <alignment horizontal="right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workbookViewId="0">
      <selection activeCell="G26" sqref="G26"/>
    </sheetView>
  </sheetViews>
  <sheetFormatPr defaultRowHeight="15" x14ac:dyDescent="0.25"/>
  <cols>
    <col min="1" max="1" width="4.85546875" customWidth="1"/>
    <col min="2" max="2" width="47.140625" customWidth="1"/>
    <col min="3" max="3" width="7.5703125" customWidth="1"/>
    <col min="4" max="4" width="10" customWidth="1"/>
    <col min="5" max="5" width="39.7109375" customWidth="1"/>
    <col min="6" max="6" width="7.140625" customWidth="1"/>
    <col min="7" max="7" width="10.85546875" customWidth="1"/>
  </cols>
  <sheetData>
    <row r="1" spans="1:8" ht="15" customHeight="1" x14ac:dyDescent="0.25">
      <c r="A1" s="143" t="s">
        <v>104</v>
      </c>
      <c r="B1" s="144"/>
      <c r="C1" s="144"/>
      <c r="D1" s="144"/>
      <c r="E1" s="141" t="s">
        <v>11</v>
      </c>
      <c r="F1" s="141"/>
      <c r="G1" s="141"/>
      <c r="H1" s="141"/>
    </row>
    <row r="2" spans="1:8" ht="15" customHeight="1" x14ac:dyDescent="0.25">
      <c r="A2" s="143" t="s">
        <v>46</v>
      </c>
      <c r="B2" s="143"/>
      <c r="C2" s="143"/>
      <c r="D2" s="143"/>
      <c r="E2" s="142" t="s">
        <v>44</v>
      </c>
      <c r="F2" s="142"/>
      <c r="G2" s="142"/>
      <c r="H2" s="142"/>
    </row>
    <row r="3" spans="1:8" x14ac:dyDescent="0.25">
      <c r="A3" s="17"/>
      <c r="B3" s="17"/>
      <c r="C3" s="17"/>
      <c r="D3" s="17"/>
      <c r="E3" s="142" t="s">
        <v>45</v>
      </c>
      <c r="F3" s="142"/>
      <c r="G3" s="142"/>
      <c r="H3" s="142"/>
    </row>
    <row r="4" spans="1:8" ht="15.75" thickBot="1" x14ac:dyDescent="0.3">
      <c r="A4" s="130" t="s">
        <v>47</v>
      </c>
      <c r="B4" s="130"/>
      <c r="C4" s="130"/>
      <c r="D4" s="130"/>
      <c r="E4" s="130"/>
      <c r="F4" s="130"/>
      <c r="G4" s="130"/>
    </row>
    <row r="5" spans="1:8" ht="16.5" thickTop="1" thickBot="1" x14ac:dyDescent="0.3">
      <c r="A5" s="131" t="s">
        <v>0</v>
      </c>
      <c r="B5" s="133" t="s">
        <v>48</v>
      </c>
      <c r="C5" s="134"/>
      <c r="D5" s="134"/>
      <c r="E5" s="134" t="s">
        <v>49</v>
      </c>
      <c r="F5" s="134"/>
      <c r="G5" s="135"/>
    </row>
    <row r="6" spans="1:8" ht="29.25" thickBot="1" x14ac:dyDescent="0.3">
      <c r="A6" s="132"/>
      <c r="B6" s="24" t="s">
        <v>1</v>
      </c>
      <c r="C6" s="25" t="s">
        <v>50</v>
      </c>
      <c r="D6" s="26" t="s">
        <v>103</v>
      </c>
      <c r="E6" s="27" t="s">
        <v>1</v>
      </c>
      <c r="F6" s="25" t="s">
        <v>50</v>
      </c>
      <c r="G6" s="26" t="s">
        <v>103</v>
      </c>
    </row>
    <row r="7" spans="1:8" ht="15.75" thickBot="1" x14ac:dyDescent="0.3">
      <c r="A7" s="28">
        <v>1</v>
      </c>
      <c r="B7" s="24">
        <v>2</v>
      </c>
      <c r="C7" s="27"/>
      <c r="D7" s="27">
        <v>3</v>
      </c>
      <c r="E7" s="27">
        <v>4</v>
      </c>
      <c r="F7" s="27"/>
      <c r="G7" s="29">
        <v>5</v>
      </c>
    </row>
    <row r="8" spans="1:8" x14ac:dyDescent="0.25">
      <c r="A8" s="30" t="s">
        <v>29</v>
      </c>
      <c r="B8" s="31" t="s">
        <v>51</v>
      </c>
      <c r="C8" s="32" t="s">
        <v>52</v>
      </c>
      <c r="D8" s="33">
        <v>19509</v>
      </c>
      <c r="E8" s="32" t="s">
        <v>53</v>
      </c>
      <c r="F8" s="32" t="s">
        <v>54</v>
      </c>
      <c r="G8" s="34">
        <v>9161</v>
      </c>
    </row>
    <row r="9" spans="1:8" x14ac:dyDescent="0.25">
      <c r="A9" s="35" t="s">
        <v>30</v>
      </c>
      <c r="B9" s="36" t="s">
        <v>10</v>
      </c>
      <c r="C9" s="37" t="s">
        <v>55</v>
      </c>
      <c r="D9" s="38">
        <v>3360</v>
      </c>
      <c r="E9" s="37" t="s">
        <v>56</v>
      </c>
      <c r="F9" s="37" t="s">
        <v>57</v>
      </c>
      <c r="G9" s="39">
        <v>1787</v>
      </c>
    </row>
    <row r="10" spans="1:8" x14ac:dyDescent="0.25">
      <c r="A10" s="35" t="s">
        <v>31</v>
      </c>
      <c r="B10" s="36" t="s">
        <v>9</v>
      </c>
      <c r="C10" s="37" t="s">
        <v>58</v>
      </c>
      <c r="D10" s="38">
        <v>1005</v>
      </c>
      <c r="E10" s="37" t="s">
        <v>59</v>
      </c>
      <c r="F10" s="37" t="s">
        <v>60</v>
      </c>
      <c r="G10" s="39">
        <v>9198</v>
      </c>
    </row>
    <row r="11" spans="1:8" ht="15.75" thickBot="1" x14ac:dyDescent="0.3">
      <c r="A11" s="40" t="s">
        <v>32</v>
      </c>
      <c r="B11" s="36" t="s">
        <v>61</v>
      </c>
      <c r="C11" s="37" t="s">
        <v>62</v>
      </c>
      <c r="D11" s="38">
        <v>0</v>
      </c>
      <c r="E11" s="37" t="s">
        <v>15</v>
      </c>
      <c r="F11" s="37" t="s">
        <v>63</v>
      </c>
      <c r="G11" s="39">
        <v>1456</v>
      </c>
    </row>
    <row r="12" spans="1:8" ht="15.75" thickBot="1" x14ac:dyDescent="0.3">
      <c r="A12" s="40" t="s">
        <v>33</v>
      </c>
      <c r="B12" s="41"/>
      <c r="C12" s="42"/>
      <c r="D12" s="43"/>
      <c r="E12" s="42" t="s">
        <v>64</v>
      </c>
      <c r="F12" s="42" t="s">
        <v>65</v>
      </c>
      <c r="G12" s="44">
        <v>2422</v>
      </c>
    </row>
    <row r="13" spans="1:8" ht="15.75" thickBot="1" x14ac:dyDescent="0.3">
      <c r="A13" s="45" t="s">
        <v>34</v>
      </c>
      <c r="B13" s="46"/>
      <c r="C13" s="47"/>
      <c r="D13" s="48"/>
      <c r="E13" s="42" t="s">
        <v>175</v>
      </c>
      <c r="F13" s="42" t="s">
        <v>65</v>
      </c>
      <c r="G13" s="49">
        <v>0</v>
      </c>
    </row>
    <row r="14" spans="1:8" ht="15.75" thickBot="1" x14ac:dyDescent="0.3">
      <c r="A14" s="50" t="s">
        <v>35</v>
      </c>
      <c r="B14" s="51" t="s">
        <v>66</v>
      </c>
      <c r="C14" s="52"/>
      <c r="D14" s="53">
        <f>SUM(D8:D12)</f>
        <v>23874</v>
      </c>
      <c r="E14" s="52" t="s">
        <v>67</v>
      </c>
      <c r="F14" s="52"/>
      <c r="G14" s="54">
        <f>SUM(G8:G13)</f>
        <v>24024</v>
      </c>
    </row>
    <row r="15" spans="1:8" x14ac:dyDescent="0.25">
      <c r="A15" s="30" t="s">
        <v>37</v>
      </c>
      <c r="B15" s="31" t="s">
        <v>68</v>
      </c>
      <c r="C15" s="32" t="s">
        <v>69</v>
      </c>
      <c r="D15" s="33">
        <v>17431</v>
      </c>
      <c r="E15" s="55" t="s">
        <v>177</v>
      </c>
      <c r="F15" s="32" t="s">
        <v>176</v>
      </c>
      <c r="G15" s="34">
        <v>2800</v>
      </c>
    </row>
    <row r="16" spans="1:8" x14ac:dyDescent="0.25">
      <c r="A16" s="35" t="s">
        <v>39</v>
      </c>
      <c r="B16" s="36" t="s">
        <v>70</v>
      </c>
      <c r="C16" s="37"/>
      <c r="D16" s="38">
        <v>638</v>
      </c>
      <c r="E16" s="37" t="s">
        <v>71</v>
      </c>
      <c r="F16" s="37"/>
      <c r="G16" s="39">
        <v>638</v>
      </c>
    </row>
    <row r="17" spans="1:7" ht="15.75" thickBot="1" x14ac:dyDescent="0.3">
      <c r="A17" s="35" t="s">
        <v>40</v>
      </c>
      <c r="B17" s="36" t="s">
        <v>72</v>
      </c>
      <c r="C17" s="37"/>
      <c r="D17" s="38"/>
      <c r="E17" s="37"/>
      <c r="F17" s="37"/>
      <c r="G17" s="39"/>
    </row>
    <row r="18" spans="1:7" ht="15.75" thickBot="1" x14ac:dyDescent="0.3">
      <c r="A18" s="50" t="s">
        <v>41</v>
      </c>
      <c r="B18" s="51" t="s">
        <v>73</v>
      </c>
      <c r="C18" s="56" t="s">
        <v>74</v>
      </c>
      <c r="D18" s="53">
        <f>SUM(D15:D17)</f>
        <v>18069</v>
      </c>
      <c r="E18" s="52" t="s">
        <v>75</v>
      </c>
      <c r="F18" s="52"/>
      <c r="G18" s="54">
        <f>SUM(G15:G17)</f>
        <v>3438</v>
      </c>
    </row>
    <row r="19" spans="1:7" ht="15.75" thickBot="1" x14ac:dyDescent="0.3">
      <c r="A19" s="50" t="s">
        <v>91</v>
      </c>
      <c r="B19" s="51" t="s">
        <v>76</v>
      </c>
      <c r="C19" s="52"/>
      <c r="D19" s="53">
        <f>SUM(D14+D18)</f>
        <v>41943</v>
      </c>
      <c r="E19" s="52" t="s">
        <v>77</v>
      </c>
      <c r="F19" s="52"/>
      <c r="G19" s="54">
        <f>SUM(G14+G18)</f>
        <v>27462</v>
      </c>
    </row>
    <row r="20" spans="1:7" ht="15.75" thickBot="1" x14ac:dyDescent="0.3">
      <c r="A20" s="50" t="s">
        <v>105</v>
      </c>
      <c r="B20" s="57"/>
      <c r="C20" s="58"/>
      <c r="D20" s="59"/>
      <c r="E20" s="60"/>
      <c r="F20" s="58"/>
      <c r="G20" s="61"/>
    </row>
    <row r="21" spans="1:7" ht="15.75" thickBot="1" x14ac:dyDescent="0.3">
      <c r="A21" s="50" t="s">
        <v>106</v>
      </c>
      <c r="B21" s="136" t="s">
        <v>78</v>
      </c>
      <c r="C21" s="137"/>
      <c r="D21" s="138"/>
      <c r="E21" s="139" t="s">
        <v>79</v>
      </c>
      <c r="F21" s="137"/>
      <c r="G21" s="140"/>
    </row>
    <row r="22" spans="1:7" x14ac:dyDescent="0.25">
      <c r="A22" s="30" t="s">
        <v>107</v>
      </c>
      <c r="B22" s="31" t="s">
        <v>80</v>
      </c>
      <c r="C22" s="32" t="s">
        <v>81</v>
      </c>
      <c r="D22" s="33">
        <v>9836</v>
      </c>
      <c r="E22" s="32" t="s">
        <v>82</v>
      </c>
      <c r="F22" s="32" t="s">
        <v>83</v>
      </c>
      <c r="G22" s="34">
        <v>9836</v>
      </c>
    </row>
    <row r="23" spans="1:7" x14ac:dyDescent="0.25">
      <c r="A23" s="35" t="s">
        <v>94</v>
      </c>
      <c r="B23" s="36" t="s">
        <v>84</v>
      </c>
      <c r="C23" s="37" t="s">
        <v>85</v>
      </c>
      <c r="D23" s="38">
        <v>0</v>
      </c>
      <c r="E23" s="37" t="s">
        <v>16</v>
      </c>
      <c r="F23" s="37" t="s">
        <v>86</v>
      </c>
      <c r="G23" s="39">
        <v>14481</v>
      </c>
    </row>
    <row r="24" spans="1:7" ht="15.75" thickBot="1" x14ac:dyDescent="0.3">
      <c r="A24" s="40" t="s">
        <v>97</v>
      </c>
      <c r="B24" s="62" t="s">
        <v>87</v>
      </c>
      <c r="C24" s="42" t="s">
        <v>88</v>
      </c>
      <c r="D24" s="43">
        <v>0</v>
      </c>
      <c r="E24" s="42" t="s">
        <v>89</v>
      </c>
      <c r="F24" s="42" t="s">
        <v>90</v>
      </c>
      <c r="G24" s="44"/>
    </row>
    <row r="25" spans="1:7" ht="15.75" thickBot="1" x14ac:dyDescent="0.3">
      <c r="A25" s="45" t="s">
        <v>100</v>
      </c>
      <c r="B25" s="63"/>
      <c r="C25" s="47"/>
      <c r="D25" s="48"/>
      <c r="E25" s="42" t="s">
        <v>89</v>
      </c>
      <c r="F25" s="42" t="s">
        <v>65</v>
      </c>
      <c r="G25" s="49">
        <v>0</v>
      </c>
    </row>
    <row r="26" spans="1:7" ht="15.75" thickBot="1" x14ac:dyDescent="0.3">
      <c r="A26" s="50" t="s">
        <v>108</v>
      </c>
      <c r="B26" s="51" t="s">
        <v>92</v>
      </c>
      <c r="C26" s="52"/>
      <c r="D26" s="53">
        <f>SUM(D22:D24)</f>
        <v>9836</v>
      </c>
      <c r="E26" s="52" t="s">
        <v>93</v>
      </c>
      <c r="F26" s="52"/>
      <c r="G26" s="54">
        <f>SUM(G22:G25)</f>
        <v>24317</v>
      </c>
    </row>
    <row r="27" spans="1:7" ht="15.75" thickBot="1" x14ac:dyDescent="0.3">
      <c r="A27" s="50" t="s">
        <v>109</v>
      </c>
      <c r="B27" s="51" t="s">
        <v>95</v>
      </c>
      <c r="C27" s="52"/>
      <c r="D27" s="53"/>
      <c r="E27" s="52" t="s">
        <v>96</v>
      </c>
      <c r="F27" s="52"/>
      <c r="G27" s="64"/>
    </row>
    <row r="28" spans="1:7" ht="15.75" thickBot="1" x14ac:dyDescent="0.3">
      <c r="A28" s="50" t="s">
        <v>110</v>
      </c>
      <c r="B28" s="65" t="s">
        <v>98</v>
      </c>
      <c r="C28" s="66"/>
      <c r="D28" s="67">
        <f>SUM(D26:D27)</f>
        <v>9836</v>
      </c>
      <c r="E28" s="66" t="s">
        <v>99</v>
      </c>
      <c r="F28" s="66"/>
      <c r="G28" s="68">
        <f>SUM(G26:G27)</f>
        <v>24317</v>
      </c>
    </row>
    <row r="29" spans="1:7" ht="15.75" thickBot="1" x14ac:dyDescent="0.3">
      <c r="A29" s="69" t="s">
        <v>111</v>
      </c>
      <c r="B29" s="70" t="s">
        <v>101</v>
      </c>
      <c r="C29" s="70"/>
      <c r="D29" s="71">
        <f>SUM(D19+D28)</f>
        <v>51779</v>
      </c>
      <c r="E29" s="70" t="s">
        <v>102</v>
      </c>
      <c r="F29" s="70"/>
      <c r="G29" s="71">
        <f>SUM(G19+G28)</f>
        <v>51779</v>
      </c>
    </row>
    <row r="30" spans="1:7" ht="15.75" thickTop="1" x14ac:dyDescent="0.25">
      <c r="A30" s="72"/>
      <c r="B30" s="72"/>
      <c r="C30" s="72"/>
      <c r="D30" s="72"/>
      <c r="E30" s="72"/>
      <c r="F30" s="72"/>
      <c r="G30" s="72"/>
    </row>
    <row r="31" spans="1:7" x14ac:dyDescent="0.25">
      <c r="A31" s="72"/>
      <c r="B31" s="72"/>
      <c r="C31" s="72"/>
      <c r="D31" s="72"/>
      <c r="E31" s="72"/>
      <c r="F31" s="72"/>
      <c r="G31" s="72"/>
    </row>
  </sheetData>
  <mergeCells count="11">
    <mergeCell ref="E1:H1"/>
    <mergeCell ref="E2:H2"/>
    <mergeCell ref="E3:H3"/>
    <mergeCell ref="A1:D1"/>
    <mergeCell ref="A2:D2"/>
    <mergeCell ref="A4:G4"/>
    <mergeCell ref="A5:A6"/>
    <mergeCell ref="B5:D5"/>
    <mergeCell ref="E5:G5"/>
    <mergeCell ref="B21:D21"/>
    <mergeCell ref="E21:G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B34" sqref="B34"/>
    </sheetView>
  </sheetViews>
  <sheetFormatPr defaultRowHeight="15" x14ac:dyDescent="0.25"/>
  <cols>
    <col min="1" max="1" width="8.28515625" customWidth="1"/>
    <col min="2" max="2" width="51" customWidth="1"/>
    <col min="3" max="3" width="22.7109375" customWidth="1"/>
  </cols>
  <sheetData>
    <row r="1" spans="1:3" ht="15.75" x14ac:dyDescent="0.25">
      <c r="A1" s="146" t="s">
        <v>181</v>
      </c>
      <c r="B1" s="146"/>
      <c r="C1" s="18" t="s">
        <v>178</v>
      </c>
    </row>
    <row r="2" spans="1:3" x14ac:dyDescent="0.25">
      <c r="A2" s="147" t="s">
        <v>152</v>
      </c>
      <c r="B2" s="147"/>
      <c r="C2" s="18" t="s">
        <v>153</v>
      </c>
    </row>
    <row r="3" spans="1:3" x14ac:dyDescent="0.25">
      <c r="A3" s="147" t="s">
        <v>154</v>
      </c>
      <c r="B3" s="147"/>
      <c r="C3" s="17"/>
    </row>
    <row r="4" spans="1:3" x14ac:dyDescent="0.25">
      <c r="A4" s="147" t="s">
        <v>155</v>
      </c>
      <c r="B4" s="147"/>
      <c r="C4" s="17"/>
    </row>
    <row r="5" spans="1:3" x14ac:dyDescent="0.25">
      <c r="A5" s="17"/>
      <c r="B5" s="17"/>
      <c r="C5" s="17"/>
    </row>
    <row r="6" spans="1:3" x14ac:dyDescent="0.25">
      <c r="A6" s="17"/>
      <c r="B6" s="17"/>
      <c r="C6" s="17"/>
    </row>
    <row r="7" spans="1:3" x14ac:dyDescent="0.25">
      <c r="A7" s="17"/>
      <c r="B7" s="17"/>
      <c r="C7" s="17"/>
    </row>
    <row r="8" spans="1:3" ht="15.75" thickBot="1" x14ac:dyDescent="0.3">
      <c r="A8" s="148" t="s">
        <v>47</v>
      </c>
      <c r="B8" s="148"/>
      <c r="C8" s="148"/>
    </row>
    <row r="9" spans="1:3" ht="16.5" thickTop="1" thickBot="1" x14ac:dyDescent="0.3">
      <c r="A9" s="73" t="s">
        <v>0</v>
      </c>
      <c r="B9" s="74" t="s">
        <v>114</v>
      </c>
      <c r="C9" s="75" t="s">
        <v>103</v>
      </c>
    </row>
    <row r="10" spans="1:3" ht="15.75" thickBot="1" x14ac:dyDescent="0.3">
      <c r="A10" s="76" t="s">
        <v>2</v>
      </c>
      <c r="B10" s="77" t="s">
        <v>3</v>
      </c>
      <c r="C10" s="78" t="s">
        <v>4</v>
      </c>
    </row>
    <row r="11" spans="1:3" x14ac:dyDescent="0.25">
      <c r="A11" s="79" t="s">
        <v>29</v>
      </c>
      <c r="B11" s="55" t="s">
        <v>156</v>
      </c>
      <c r="C11" s="80">
        <v>3350</v>
      </c>
    </row>
    <row r="12" spans="1:3" ht="60" customHeight="1" x14ac:dyDescent="0.25">
      <c r="A12" s="81" t="s">
        <v>30</v>
      </c>
      <c r="B12" s="82" t="s">
        <v>157</v>
      </c>
      <c r="C12" s="83">
        <v>0</v>
      </c>
    </row>
    <row r="13" spans="1:3" x14ac:dyDescent="0.25">
      <c r="A13" s="81" t="s">
        <v>31</v>
      </c>
      <c r="B13" s="84" t="s">
        <v>158</v>
      </c>
      <c r="C13" s="83">
        <v>0</v>
      </c>
    </row>
    <row r="14" spans="1:3" ht="100.5" customHeight="1" x14ac:dyDescent="0.25">
      <c r="A14" s="81" t="s">
        <v>32</v>
      </c>
      <c r="B14" s="82" t="s">
        <v>159</v>
      </c>
      <c r="C14" s="83">
        <v>0</v>
      </c>
    </row>
    <row r="15" spans="1:3" x14ac:dyDescent="0.25">
      <c r="A15" s="81" t="s">
        <v>33</v>
      </c>
      <c r="B15" s="84" t="s">
        <v>160</v>
      </c>
      <c r="C15" s="83">
        <v>10</v>
      </c>
    </row>
    <row r="16" spans="1:3" ht="15.75" thickBot="1" x14ac:dyDescent="0.3">
      <c r="A16" s="85" t="s">
        <v>34</v>
      </c>
      <c r="B16" s="86" t="s">
        <v>161</v>
      </c>
      <c r="C16" s="83">
        <v>0</v>
      </c>
    </row>
    <row r="17" spans="1:6" ht="15.75" thickBot="1" x14ac:dyDescent="0.3">
      <c r="A17" s="87" t="s">
        <v>162</v>
      </c>
      <c r="B17" s="88"/>
      <c r="C17" s="89">
        <f>SUM(C11:C16)</f>
        <v>3360</v>
      </c>
    </row>
    <row r="18" spans="1:6" ht="15.75" thickTop="1" x14ac:dyDescent="0.25">
      <c r="A18" s="90"/>
      <c r="B18" s="90"/>
      <c r="C18" s="90"/>
    </row>
    <row r="19" spans="1:6" ht="27.75" customHeight="1" x14ac:dyDescent="0.25">
      <c r="A19" s="91" t="s">
        <v>163</v>
      </c>
      <c r="B19" s="92"/>
      <c r="C19" s="92"/>
      <c r="D19" s="19"/>
      <c r="E19" s="19"/>
      <c r="F19" s="19"/>
    </row>
    <row r="20" spans="1:6" x14ac:dyDescent="0.25">
      <c r="A20" s="93"/>
      <c r="B20" s="94"/>
      <c r="C20" s="94"/>
    </row>
    <row r="21" spans="1:6" x14ac:dyDescent="0.25">
      <c r="A21" s="93"/>
      <c r="B21" s="94"/>
      <c r="C21" s="94"/>
    </row>
    <row r="22" spans="1:6" x14ac:dyDescent="0.25">
      <c r="A22" s="93"/>
      <c r="B22" s="94"/>
      <c r="C22" s="94"/>
    </row>
    <row r="23" spans="1:6" x14ac:dyDescent="0.25">
      <c r="A23" s="95"/>
      <c r="B23" s="95"/>
      <c r="C23" s="72"/>
    </row>
    <row r="24" spans="1:6" ht="15.75" x14ac:dyDescent="0.25">
      <c r="A24" s="149" t="s">
        <v>182</v>
      </c>
      <c r="B24" s="149"/>
      <c r="C24" s="96" t="s">
        <v>179</v>
      </c>
    </row>
    <row r="25" spans="1:6" x14ac:dyDescent="0.25">
      <c r="A25" s="145" t="s">
        <v>164</v>
      </c>
      <c r="B25" s="145"/>
      <c r="C25" s="96" t="s">
        <v>153</v>
      </c>
    </row>
    <row r="26" spans="1:6" x14ac:dyDescent="0.25">
      <c r="A26" s="145" t="s">
        <v>165</v>
      </c>
      <c r="B26" s="145"/>
      <c r="C26" s="90"/>
    </row>
    <row r="27" spans="1:6" x14ac:dyDescent="0.25">
      <c r="A27" s="90"/>
      <c r="B27" s="90"/>
      <c r="C27" s="90"/>
    </row>
    <row r="28" spans="1:6" x14ac:dyDescent="0.25">
      <c r="A28" s="90"/>
      <c r="B28" s="90"/>
      <c r="C28" s="90"/>
    </row>
    <row r="29" spans="1:6" x14ac:dyDescent="0.25">
      <c r="A29" s="145" t="s">
        <v>170</v>
      </c>
      <c r="B29" s="145"/>
      <c r="C29" s="90"/>
    </row>
    <row r="30" spans="1:6" x14ac:dyDescent="0.25">
      <c r="A30" s="90"/>
      <c r="B30" s="90"/>
      <c r="C30" s="90"/>
    </row>
    <row r="31" spans="1:6" ht="15.75" thickBot="1" x14ac:dyDescent="0.3">
      <c r="A31" s="90"/>
      <c r="B31" s="90"/>
      <c r="C31" s="90"/>
    </row>
    <row r="32" spans="1:6" ht="42.75" customHeight="1" thickTop="1" thickBot="1" x14ac:dyDescent="0.3">
      <c r="A32" s="97" t="s">
        <v>0</v>
      </c>
      <c r="B32" s="98" t="s">
        <v>166</v>
      </c>
      <c r="C32" s="99" t="s">
        <v>167</v>
      </c>
      <c r="D32" s="20"/>
    </row>
    <row r="33" spans="1:4" ht="15.75" thickBot="1" x14ac:dyDescent="0.3">
      <c r="A33" s="100" t="s">
        <v>2</v>
      </c>
      <c r="B33" s="101" t="s">
        <v>3</v>
      </c>
      <c r="C33" s="102" t="s">
        <v>4</v>
      </c>
      <c r="D33" s="20"/>
    </row>
    <row r="34" spans="1:4" ht="15.75" thickBot="1" x14ac:dyDescent="0.3">
      <c r="A34" s="103" t="s">
        <v>29</v>
      </c>
      <c r="B34" s="104" t="s">
        <v>183</v>
      </c>
      <c r="C34" s="105"/>
      <c r="D34" s="20"/>
    </row>
    <row r="35" spans="1:4" ht="15.75" thickBot="1" x14ac:dyDescent="0.3">
      <c r="A35" s="103" t="s">
        <v>30</v>
      </c>
      <c r="B35" s="104"/>
      <c r="C35" s="105"/>
      <c r="D35" s="20"/>
    </row>
    <row r="36" spans="1:4" ht="15.75" thickBot="1" x14ac:dyDescent="0.3">
      <c r="A36" s="103" t="s">
        <v>31</v>
      </c>
      <c r="B36" s="104"/>
      <c r="C36" s="105"/>
      <c r="D36" s="20"/>
    </row>
    <row r="37" spans="1:4" ht="15.75" thickBot="1" x14ac:dyDescent="0.3">
      <c r="A37" s="21"/>
      <c r="B37" s="23" t="s">
        <v>168</v>
      </c>
      <c r="C37" s="22"/>
      <c r="D37" s="20"/>
    </row>
    <row r="38" spans="1:4" ht="15.75" thickTop="1" x14ac:dyDescent="0.25"/>
  </sheetData>
  <mergeCells count="9">
    <mergeCell ref="A25:B25"/>
    <mergeCell ref="A26:B26"/>
    <mergeCell ref="A29:B29"/>
    <mergeCell ref="A1:B1"/>
    <mergeCell ref="A2:B2"/>
    <mergeCell ref="A3:B3"/>
    <mergeCell ref="A4:B4"/>
    <mergeCell ref="A8:C8"/>
    <mergeCell ref="A24:B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G42" sqref="G42"/>
    </sheetView>
  </sheetViews>
  <sheetFormatPr defaultRowHeight="15" x14ac:dyDescent="0.25"/>
  <cols>
    <col min="1" max="1" width="5.42578125" customWidth="1"/>
    <col min="2" max="2" width="39.7109375" customWidth="1"/>
    <col min="3" max="3" width="8.140625" customWidth="1"/>
    <col min="4" max="4" width="9.7109375" bestFit="1" customWidth="1"/>
    <col min="6" max="6" width="8.140625" customWidth="1"/>
    <col min="7" max="7" width="8" customWidth="1"/>
  </cols>
  <sheetData>
    <row r="1" spans="1:7" ht="15.75" x14ac:dyDescent="0.25">
      <c r="A1" s="150" t="s">
        <v>181</v>
      </c>
      <c r="B1" s="150"/>
      <c r="C1" s="150"/>
      <c r="D1" s="150"/>
      <c r="E1" s="150"/>
      <c r="F1" s="150"/>
      <c r="G1" s="150"/>
    </row>
    <row r="2" spans="1:7" x14ac:dyDescent="0.25">
      <c r="A2" s="151" t="s">
        <v>112</v>
      </c>
      <c r="B2" s="151"/>
      <c r="C2" s="151"/>
      <c r="D2" s="151"/>
      <c r="E2" s="151"/>
      <c r="F2" s="151"/>
      <c r="G2" s="151"/>
    </row>
    <row r="3" spans="1:7" x14ac:dyDescent="0.25">
      <c r="A3" s="152" t="s">
        <v>180</v>
      </c>
      <c r="B3" s="152"/>
      <c r="C3" s="152"/>
      <c r="D3" s="152"/>
      <c r="E3" s="152"/>
      <c r="F3" s="152"/>
      <c r="G3" s="152"/>
    </row>
    <row r="4" spans="1:7" ht="2.25" customHeight="1" thickBot="1" x14ac:dyDescent="0.3">
      <c r="A4" s="106"/>
      <c r="B4" s="107"/>
      <c r="C4" s="90"/>
      <c r="D4" s="90"/>
      <c r="E4" s="90"/>
      <c r="F4" s="90" t="s">
        <v>113</v>
      </c>
      <c r="G4" s="90"/>
    </row>
    <row r="5" spans="1:7" ht="58.5" customHeight="1" thickTop="1" thickBot="1" x14ac:dyDescent="0.3">
      <c r="A5" s="108" t="s">
        <v>0</v>
      </c>
      <c r="B5" s="109" t="s">
        <v>114</v>
      </c>
      <c r="C5" s="110" t="s">
        <v>50</v>
      </c>
      <c r="D5" s="110" t="s">
        <v>103</v>
      </c>
      <c r="E5" s="110" t="s">
        <v>115</v>
      </c>
      <c r="F5" s="110" t="s">
        <v>116</v>
      </c>
      <c r="G5" s="111" t="s">
        <v>169</v>
      </c>
    </row>
    <row r="6" spans="1:7" ht="15.75" thickBot="1" x14ac:dyDescent="0.3">
      <c r="A6" s="76" t="s">
        <v>2</v>
      </c>
      <c r="B6" s="112" t="s">
        <v>3</v>
      </c>
      <c r="C6" s="77" t="s">
        <v>4</v>
      </c>
      <c r="D6" s="77" t="s">
        <v>5</v>
      </c>
      <c r="E6" s="77" t="s">
        <v>6</v>
      </c>
      <c r="F6" s="77" t="s">
        <v>7</v>
      </c>
      <c r="G6" s="78" t="s">
        <v>8</v>
      </c>
    </row>
    <row r="7" spans="1:7" ht="15.75" thickBot="1" x14ac:dyDescent="0.3">
      <c r="A7" s="76" t="s">
        <v>29</v>
      </c>
      <c r="B7" s="113" t="s">
        <v>117</v>
      </c>
      <c r="C7" s="56" t="s">
        <v>52</v>
      </c>
      <c r="D7" s="114">
        <v>19509</v>
      </c>
      <c r="E7" s="114">
        <v>21509</v>
      </c>
      <c r="F7" s="114">
        <v>23509</v>
      </c>
      <c r="G7" s="114">
        <v>25509</v>
      </c>
    </row>
    <row r="8" spans="1:7" ht="15.75" thickBot="1" x14ac:dyDescent="0.3">
      <c r="A8" s="76" t="s">
        <v>30</v>
      </c>
      <c r="B8" s="113" t="s">
        <v>118</v>
      </c>
      <c r="C8" s="56" t="s">
        <v>119</v>
      </c>
      <c r="D8" s="114">
        <v>15947</v>
      </c>
      <c r="E8" s="114">
        <v>17447</v>
      </c>
      <c r="F8" s="114">
        <v>18947</v>
      </c>
      <c r="G8" s="114">
        <v>20447</v>
      </c>
    </row>
    <row r="9" spans="1:7" ht="15.75" thickBot="1" x14ac:dyDescent="0.3">
      <c r="A9" s="76" t="s">
        <v>31</v>
      </c>
      <c r="B9" s="113" t="s">
        <v>120</v>
      </c>
      <c r="C9" s="56" t="s">
        <v>81</v>
      </c>
      <c r="D9" s="114">
        <v>0</v>
      </c>
      <c r="E9" s="114">
        <v>0</v>
      </c>
      <c r="F9" s="114">
        <v>0</v>
      </c>
      <c r="G9" s="114">
        <v>0</v>
      </c>
    </row>
    <row r="10" spans="1:7" ht="15.75" thickBot="1" x14ac:dyDescent="0.3">
      <c r="A10" s="76" t="s">
        <v>32</v>
      </c>
      <c r="B10" s="113" t="s">
        <v>121</v>
      </c>
      <c r="C10" s="56" t="s">
        <v>55</v>
      </c>
      <c r="D10" s="114">
        <v>3360</v>
      </c>
      <c r="E10" s="114">
        <v>3360</v>
      </c>
      <c r="F10" s="114">
        <v>3360</v>
      </c>
      <c r="G10" s="114">
        <v>3360</v>
      </c>
    </row>
    <row r="11" spans="1:7" ht="15.75" thickBot="1" x14ac:dyDescent="0.3">
      <c r="A11" s="76" t="s">
        <v>33</v>
      </c>
      <c r="B11" s="115" t="s">
        <v>12</v>
      </c>
      <c r="C11" s="32" t="s">
        <v>122</v>
      </c>
      <c r="D11" s="33">
        <v>900</v>
      </c>
      <c r="E11" s="33">
        <v>900</v>
      </c>
      <c r="F11" s="33">
        <v>900</v>
      </c>
      <c r="G11" s="33">
        <v>900</v>
      </c>
    </row>
    <row r="12" spans="1:7" ht="15.75" thickBot="1" x14ac:dyDescent="0.3">
      <c r="A12" s="76" t="s">
        <v>34</v>
      </c>
      <c r="B12" s="116" t="s">
        <v>123</v>
      </c>
      <c r="C12" s="37"/>
      <c r="D12" s="38">
        <v>0</v>
      </c>
      <c r="E12" s="38">
        <v>0</v>
      </c>
      <c r="F12" s="38">
        <v>0</v>
      </c>
      <c r="G12" s="38">
        <v>0</v>
      </c>
    </row>
    <row r="13" spans="1:7" ht="15.75" thickBot="1" x14ac:dyDescent="0.3">
      <c r="A13" s="76" t="s">
        <v>35</v>
      </c>
      <c r="B13" s="117" t="s">
        <v>124</v>
      </c>
      <c r="C13" s="37"/>
      <c r="D13" s="38">
        <v>900</v>
      </c>
      <c r="E13" s="38">
        <v>900</v>
      </c>
      <c r="F13" s="38">
        <v>900</v>
      </c>
      <c r="G13" s="38">
        <v>900</v>
      </c>
    </row>
    <row r="14" spans="1:7" ht="15.75" thickBot="1" x14ac:dyDescent="0.3">
      <c r="A14" s="76" t="s">
        <v>37</v>
      </c>
      <c r="B14" s="116" t="s">
        <v>125</v>
      </c>
      <c r="C14" s="37" t="s">
        <v>126</v>
      </c>
      <c r="D14" s="38">
        <v>2100</v>
      </c>
      <c r="E14" s="38">
        <v>2100</v>
      </c>
      <c r="F14" s="38">
        <v>2100</v>
      </c>
      <c r="G14" s="38">
        <v>2100</v>
      </c>
    </row>
    <row r="15" spans="1:7" ht="15.75" thickBot="1" x14ac:dyDescent="0.3">
      <c r="A15" s="76" t="s">
        <v>39</v>
      </c>
      <c r="B15" s="116" t="s">
        <v>127</v>
      </c>
      <c r="C15" s="37" t="s">
        <v>128</v>
      </c>
      <c r="D15" s="38">
        <v>350</v>
      </c>
      <c r="E15" s="38">
        <v>350</v>
      </c>
      <c r="F15" s="38">
        <v>350</v>
      </c>
      <c r="G15" s="38">
        <v>350</v>
      </c>
    </row>
    <row r="16" spans="1:7" ht="15.75" thickBot="1" x14ac:dyDescent="0.3">
      <c r="A16" s="76" t="s">
        <v>40</v>
      </c>
      <c r="B16" s="116" t="s">
        <v>13</v>
      </c>
      <c r="C16" s="37" t="s">
        <v>129</v>
      </c>
      <c r="D16" s="38">
        <v>0</v>
      </c>
      <c r="E16" s="38">
        <v>0</v>
      </c>
      <c r="F16" s="38">
        <v>0</v>
      </c>
      <c r="G16" s="38">
        <v>0</v>
      </c>
    </row>
    <row r="17" spans="1:7" ht="15.75" thickBot="1" x14ac:dyDescent="0.3">
      <c r="A17" s="76" t="s">
        <v>41</v>
      </c>
      <c r="B17" s="118" t="s">
        <v>14</v>
      </c>
      <c r="C17" s="42" t="s">
        <v>129</v>
      </c>
      <c r="D17" s="43">
        <v>10</v>
      </c>
      <c r="E17" s="43">
        <v>10</v>
      </c>
      <c r="F17" s="43">
        <v>10</v>
      </c>
      <c r="G17" s="43">
        <v>10</v>
      </c>
    </row>
    <row r="18" spans="1:7" ht="15.75" thickBot="1" x14ac:dyDescent="0.3">
      <c r="A18" s="76" t="s">
        <v>91</v>
      </c>
      <c r="B18" s="113" t="s">
        <v>171</v>
      </c>
      <c r="C18" s="56" t="s">
        <v>58</v>
      </c>
      <c r="D18" s="114">
        <v>1005</v>
      </c>
      <c r="E18" s="114">
        <v>1005</v>
      </c>
      <c r="F18" s="114">
        <v>1005</v>
      </c>
      <c r="G18" s="119">
        <v>1005</v>
      </c>
    </row>
    <row r="19" spans="1:7" ht="15.75" thickBot="1" x14ac:dyDescent="0.3">
      <c r="A19" s="76" t="s">
        <v>105</v>
      </c>
      <c r="B19" s="113" t="s">
        <v>130</v>
      </c>
      <c r="C19" s="56" t="s">
        <v>85</v>
      </c>
      <c r="D19" s="114">
        <v>0</v>
      </c>
      <c r="E19" s="114">
        <v>0</v>
      </c>
      <c r="F19" s="114">
        <v>0</v>
      </c>
      <c r="G19" s="119">
        <v>0</v>
      </c>
    </row>
    <row r="20" spans="1:7" ht="15.75" thickBot="1" x14ac:dyDescent="0.3">
      <c r="A20" s="76" t="s">
        <v>106</v>
      </c>
      <c r="B20" s="113" t="s">
        <v>131</v>
      </c>
      <c r="C20" s="56" t="s">
        <v>62</v>
      </c>
      <c r="D20" s="114">
        <v>0</v>
      </c>
      <c r="E20" s="114">
        <v>0</v>
      </c>
      <c r="F20" s="114">
        <v>0</v>
      </c>
      <c r="G20" s="114">
        <v>0</v>
      </c>
    </row>
    <row r="21" spans="1:7" ht="15.75" thickBot="1" x14ac:dyDescent="0.3">
      <c r="A21" s="76" t="s">
        <v>107</v>
      </c>
      <c r="B21" s="113" t="s">
        <v>132</v>
      </c>
      <c r="C21" s="56" t="s">
        <v>88</v>
      </c>
      <c r="D21" s="114">
        <v>0</v>
      </c>
      <c r="E21" s="114">
        <v>0</v>
      </c>
      <c r="F21" s="114">
        <v>0</v>
      </c>
      <c r="G21" s="114">
        <v>0</v>
      </c>
    </row>
    <row r="22" spans="1:7" ht="15.75" thickBot="1" x14ac:dyDescent="0.3">
      <c r="A22" s="76" t="s">
        <v>94</v>
      </c>
      <c r="B22" s="120" t="s">
        <v>133</v>
      </c>
      <c r="C22" s="56" t="s">
        <v>134</v>
      </c>
      <c r="D22" s="114">
        <f>D18+D17+D10+D7</f>
        <v>23884</v>
      </c>
      <c r="E22" s="114">
        <f>SUM(E7+E9+E10+E18+E19+E20+E21)</f>
        <v>25874</v>
      </c>
      <c r="F22" s="114">
        <f>SUM(F7+F9+F10+F18+F19+F20+F21)</f>
        <v>27874</v>
      </c>
      <c r="G22" s="114">
        <f>SUM(G7+G9+G10+G18+G19+G20+G21)</f>
        <v>29874</v>
      </c>
    </row>
    <row r="23" spans="1:7" ht="15.75" thickBot="1" x14ac:dyDescent="0.3">
      <c r="A23" s="76" t="s">
        <v>97</v>
      </c>
      <c r="B23" s="113" t="s">
        <v>135</v>
      </c>
      <c r="C23" s="56" t="s">
        <v>136</v>
      </c>
      <c r="D23" s="114">
        <v>27905</v>
      </c>
      <c r="E23" s="114">
        <v>17000</v>
      </c>
      <c r="F23" s="114">
        <v>17000</v>
      </c>
      <c r="G23" s="114">
        <v>17000</v>
      </c>
    </row>
    <row r="24" spans="1:7" ht="15.75" thickBot="1" x14ac:dyDescent="0.3">
      <c r="A24" s="76" t="s">
        <v>100</v>
      </c>
      <c r="B24" s="121" t="s">
        <v>137</v>
      </c>
      <c r="C24" s="122" t="s">
        <v>138</v>
      </c>
      <c r="D24" s="123">
        <f>D23+D18+D10+D7</f>
        <v>51779</v>
      </c>
      <c r="E24" s="123">
        <f>E7+E10+E18+E23</f>
        <v>42874</v>
      </c>
      <c r="F24" s="123">
        <f>SUM(F7+F18+F23+F10)</f>
        <v>44874</v>
      </c>
      <c r="G24" s="123">
        <f>G7+G10+G18+G23</f>
        <v>46874</v>
      </c>
    </row>
    <row r="25" spans="1:7" ht="81" customHeight="1" thickTop="1" thickBot="1" x14ac:dyDescent="0.3">
      <c r="A25" s="124" t="s">
        <v>139</v>
      </c>
      <c r="B25" s="109" t="s">
        <v>140</v>
      </c>
      <c r="C25" s="110" t="s">
        <v>50</v>
      </c>
      <c r="D25" s="110" t="s">
        <v>103</v>
      </c>
      <c r="E25" s="110" t="s">
        <v>115</v>
      </c>
      <c r="F25" s="110" t="s">
        <v>116</v>
      </c>
      <c r="G25" s="111" t="s">
        <v>169</v>
      </c>
    </row>
    <row r="26" spans="1:7" ht="15.75" thickBot="1" x14ac:dyDescent="0.3">
      <c r="A26" s="76" t="s">
        <v>29</v>
      </c>
      <c r="B26" s="113" t="s">
        <v>141</v>
      </c>
      <c r="C26" s="56" t="s">
        <v>142</v>
      </c>
      <c r="D26" s="114">
        <v>24024</v>
      </c>
      <c r="E26" s="114">
        <f>E27+E28+E29+E30+E32</f>
        <v>26285</v>
      </c>
      <c r="F26" s="114">
        <f>F27+F28+F29+F30+F32</f>
        <v>28785</v>
      </c>
      <c r="G26" s="114">
        <f>G27+G28+G29+G30+G32</f>
        <v>31285</v>
      </c>
    </row>
    <row r="27" spans="1:7" x14ac:dyDescent="0.25">
      <c r="A27" s="79" t="s">
        <v>30</v>
      </c>
      <c r="B27" s="115" t="s">
        <v>53</v>
      </c>
      <c r="C27" s="32" t="s">
        <v>54</v>
      </c>
      <c r="D27" s="33">
        <v>9161</v>
      </c>
      <c r="E27" s="33">
        <v>10000</v>
      </c>
      <c r="F27" s="33">
        <v>11000</v>
      </c>
      <c r="G27" s="33">
        <v>12000</v>
      </c>
    </row>
    <row r="28" spans="1:7" x14ac:dyDescent="0.25">
      <c r="A28" s="81" t="s">
        <v>31</v>
      </c>
      <c r="B28" s="116" t="s">
        <v>143</v>
      </c>
      <c r="C28" s="37" t="s">
        <v>57</v>
      </c>
      <c r="D28" s="38">
        <v>1787</v>
      </c>
      <c r="E28" s="38">
        <v>2200</v>
      </c>
      <c r="F28" s="38">
        <v>2700</v>
      </c>
      <c r="G28" s="38">
        <v>3200</v>
      </c>
    </row>
    <row r="29" spans="1:7" x14ac:dyDescent="0.25">
      <c r="A29" s="81" t="s">
        <v>32</v>
      </c>
      <c r="B29" s="116" t="s">
        <v>59</v>
      </c>
      <c r="C29" s="37" t="s">
        <v>60</v>
      </c>
      <c r="D29" s="38">
        <v>9198</v>
      </c>
      <c r="E29" s="38">
        <v>10198</v>
      </c>
      <c r="F29" s="38">
        <v>11198</v>
      </c>
      <c r="G29" s="38">
        <v>12198</v>
      </c>
    </row>
    <row r="30" spans="1:7" x14ac:dyDescent="0.25">
      <c r="A30" s="81" t="s">
        <v>33</v>
      </c>
      <c r="B30" s="116" t="s">
        <v>15</v>
      </c>
      <c r="C30" s="37" t="s">
        <v>63</v>
      </c>
      <c r="D30" s="38">
        <v>1465</v>
      </c>
      <c r="E30" s="38">
        <v>1465</v>
      </c>
      <c r="F30" s="38">
        <v>1465</v>
      </c>
      <c r="G30" s="38">
        <v>1465</v>
      </c>
    </row>
    <row r="31" spans="1:7" ht="15.75" thickBot="1" x14ac:dyDescent="0.3">
      <c r="A31" s="85" t="s">
        <v>34</v>
      </c>
      <c r="B31" s="118" t="s">
        <v>172</v>
      </c>
      <c r="C31" s="42" t="s">
        <v>65</v>
      </c>
      <c r="D31" s="43">
        <v>2422</v>
      </c>
      <c r="E31" s="43">
        <v>2422</v>
      </c>
      <c r="F31" s="43">
        <v>2422</v>
      </c>
      <c r="G31" s="43">
        <v>2422</v>
      </c>
    </row>
    <row r="32" spans="1:7" ht="15.75" thickBot="1" x14ac:dyDescent="0.3">
      <c r="A32" s="125" t="s">
        <v>35</v>
      </c>
      <c r="B32" s="118" t="s">
        <v>173</v>
      </c>
      <c r="C32" s="42" t="s">
        <v>65</v>
      </c>
      <c r="D32" s="48">
        <v>2422</v>
      </c>
      <c r="E32" s="48">
        <v>2422</v>
      </c>
      <c r="F32" s="48">
        <v>2422</v>
      </c>
      <c r="G32" s="48">
        <v>2422</v>
      </c>
    </row>
    <row r="33" spans="1:7" ht="15.75" thickBot="1" x14ac:dyDescent="0.3">
      <c r="A33" s="76" t="s">
        <v>37</v>
      </c>
      <c r="B33" s="113" t="s">
        <v>144</v>
      </c>
      <c r="C33" s="56" t="s">
        <v>145</v>
      </c>
      <c r="D33" s="114">
        <v>24317</v>
      </c>
      <c r="E33" s="114">
        <v>13039</v>
      </c>
      <c r="F33" s="114">
        <v>12439</v>
      </c>
      <c r="G33" s="114">
        <v>11839</v>
      </c>
    </row>
    <row r="34" spans="1:7" x14ac:dyDescent="0.25">
      <c r="A34" s="79" t="s">
        <v>39</v>
      </c>
      <c r="B34" s="115" t="s">
        <v>82</v>
      </c>
      <c r="C34" s="32" t="s">
        <v>83</v>
      </c>
      <c r="D34" s="33">
        <v>9836</v>
      </c>
      <c r="E34" s="129">
        <v>0</v>
      </c>
      <c r="F34" s="129">
        <v>0</v>
      </c>
      <c r="G34" s="129">
        <v>0</v>
      </c>
    </row>
    <row r="35" spans="1:7" x14ac:dyDescent="0.25">
      <c r="A35" s="81" t="s">
        <v>40</v>
      </c>
      <c r="B35" s="116" t="s">
        <v>16</v>
      </c>
      <c r="C35" s="37" t="s">
        <v>86</v>
      </c>
      <c r="D35" s="38">
        <v>14481</v>
      </c>
      <c r="E35" s="38">
        <v>13039</v>
      </c>
      <c r="F35" s="38">
        <v>12439</v>
      </c>
      <c r="G35" s="38">
        <v>11839</v>
      </c>
    </row>
    <row r="36" spans="1:7" ht="15.75" thickBot="1" x14ac:dyDescent="0.3">
      <c r="A36" s="126" t="s">
        <v>41</v>
      </c>
      <c r="B36" s="118" t="s">
        <v>89</v>
      </c>
      <c r="C36" s="42" t="s">
        <v>90</v>
      </c>
      <c r="D36" s="43">
        <v>0</v>
      </c>
      <c r="E36" s="48">
        <v>0</v>
      </c>
      <c r="F36" s="48">
        <v>0</v>
      </c>
      <c r="G36" s="48">
        <v>0</v>
      </c>
    </row>
    <row r="37" spans="1:7" ht="15.75" thickBot="1" x14ac:dyDescent="0.3">
      <c r="A37" s="85" t="s">
        <v>91</v>
      </c>
      <c r="B37" s="118" t="s">
        <v>174</v>
      </c>
      <c r="C37" s="127" t="s">
        <v>65</v>
      </c>
      <c r="D37" s="114">
        <v>2800</v>
      </c>
      <c r="E37" s="128">
        <v>2800</v>
      </c>
      <c r="F37" s="43">
        <v>2800</v>
      </c>
      <c r="G37" s="43">
        <v>2800</v>
      </c>
    </row>
    <row r="38" spans="1:7" ht="15.75" thickBot="1" x14ac:dyDescent="0.3">
      <c r="A38" s="76" t="s">
        <v>105</v>
      </c>
      <c r="B38" s="120" t="s">
        <v>146</v>
      </c>
      <c r="C38" s="56" t="s">
        <v>147</v>
      </c>
      <c r="D38" s="48">
        <f>D37+D33+D26</f>
        <v>51141</v>
      </c>
      <c r="E38" s="114">
        <f>E26+E37+E33</f>
        <v>42124</v>
      </c>
      <c r="F38" s="114">
        <f>SUM(F26+F33+F37)</f>
        <v>44024</v>
      </c>
      <c r="G38" s="114">
        <f>SUM(G26+G33+G37)</f>
        <v>45924</v>
      </c>
    </row>
    <row r="39" spans="1:7" ht="15.75" thickBot="1" x14ac:dyDescent="0.3">
      <c r="A39" s="76" t="s">
        <v>106</v>
      </c>
      <c r="B39" s="113" t="s">
        <v>148</v>
      </c>
      <c r="C39" s="56" t="s">
        <v>149</v>
      </c>
      <c r="D39" s="114">
        <v>638</v>
      </c>
      <c r="E39" s="114">
        <v>750</v>
      </c>
      <c r="F39" s="114">
        <v>850</v>
      </c>
      <c r="G39" s="114">
        <v>950</v>
      </c>
    </row>
    <row r="40" spans="1:7" ht="15.75" thickBot="1" x14ac:dyDescent="0.3">
      <c r="A40" s="76" t="s">
        <v>107</v>
      </c>
      <c r="B40" s="113" t="s">
        <v>150</v>
      </c>
      <c r="C40" s="56"/>
      <c r="D40" s="114">
        <v>638</v>
      </c>
      <c r="E40" s="114">
        <v>750</v>
      </c>
      <c r="F40" s="114">
        <v>850</v>
      </c>
      <c r="G40" s="114">
        <v>950</v>
      </c>
    </row>
    <row r="41" spans="1:7" ht="15.75" thickBot="1" x14ac:dyDescent="0.3">
      <c r="A41" s="76" t="s">
        <v>94</v>
      </c>
      <c r="B41" s="113" t="s">
        <v>96</v>
      </c>
      <c r="C41" s="56"/>
      <c r="D41" s="114">
        <v>0</v>
      </c>
      <c r="E41" s="114">
        <v>0</v>
      </c>
      <c r="F41" s="114">
        <v>0</v>
      </c>
      <c r="G41" s="114">
        <v>0</v>
      </c>
    </row>
    <row r="42" spans="1:7" ht="15.75" thickBot="1" x14ac:dyDescent="0.3">
      <c r="A42" s="69" t="s">
        <v>97</v>
      </c>
      <c r="B42" s="121" t="s">
        <v>42</v>
      </c>
      <c r="C42" s="122" t="s">
        <v>151</v>
      </c>
      <c r="D42" s="114">
        <f>D38+D39</f>
        <v>51779</v>
      </c>
      <c r="E42" s="114">
        <f>SUM(E38+E39)</f>
        <v>42874</v>
      </c>
      <c r="F42" s="114">
        <f>SUM(F38+F39)</f>
        <v>44874</v>
      </c>
      <c r="G42" s="114">
        <f>SUM(G38+G39)</f>
        <v>46874</v>
      </c>
    </row>
    <row r="43" spans="1:7" ht="15.75" thickTop="1" x14ac:dyDescent="0.25"/>
  </sheetData>
  <mergeCells count="3">
    <mergeCell ref="A1:G1"/>
    <mergeCell ref="A2:G2"/>
    <mergeCell ref="A3:G3"/>
  </mergeCells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21" sqref="A21"/>
    </sheetView>
  </sheetViews>
  <sheetFormatPr defaultRowHeight="18.75" customHeight="1" x14ac:dyDescent="0.25"/>
  <cols>
    <col min="1" max="1" width="15.7109375" customWidth="1"/>
    <col min="2" max="2" width="31.5703125" customWidth="1"/>
    <col min="3" max="3" width="16.7109375" customWidth="1"/>
    <col min="4" max="4" width="15.85546875" customWidth="1"/>
  </cols>
  <sheetData>
    <row r="1" spans="1:4" ht="18.75" customHeight="1" x14ac:dyDescent="0.25">
      <c r="A1" s="1"/>
      <c r="B1" s="1" t="s">
        <v>17</v>
      </c>
      <c r="C1" s="1"/>
    </row>
    <row r="2" spans="1:4" ht="36" customHeight="1" thickBot="1" x14ac:dyDescent="0.3">
      <c r="A2" s="1"/>
      <c r="C2" s="1"/>
    </row>
    <row r="3" spans="1:4" ht="18.75" customHeight="1" thickTop="1" x14ac:dyDescent="0.25">
      <c r="A3" s="2" t="s">
        <v>18</v>
      </c>
      <c r="B3" s="153" t="s">
        <v>19</v>
      </c>
      <c r="C3" s="156" t="s">
        <v>20</v>
      </c>
      <c r="D3" s="156" t="s">
        <v>43</v>
      </c>
    </row>
    <row r="4" spans="1:4" ht="18.75" customHeight="1" x14ac:dyDescent="0.25">
      <c r="A4" s="3" t="s">
        <v>21</v>
      </c>
      <c r="B4" s="154"/>
      <c r="C4" s="157"/>
      <c r="D4" s="157"/>
    </row>
    <row r="5" spans="1:4" ht="3" customHeight="1" thickBot="1" x14ac:dyDescent="0.3">
      <c r="A5" s="4"/>
      <c r="B5" s="155"/>
      <c r="C5" s="158"/>
      <c r="D5" s="158"/>
    </row>
    <row r="6" spans="1:4" ht="18.75" customHeight="1" thickBot="1" x14ac:dyDescent="0.3">
      <c r="A6" s="5">
        <v>1</v>
      </c>
      <c r="B6" s="6" t="s">
        <v>22</v>
      </c>
      <c r="C6" s="7">
        <v>0</v>
      </c>
      <c r="D6" s="7">
        <v>182</v>
      </c>
    </row>
    <row r="7" spans="1:4" ht="18.75" customHeight="1" thickBot="1" x14ac:dyDescent="0.3">
      <c r="A7" s="5">
        <v>2</v>
      </c>
      <c r="B7" s="8" t="s">
        <v>23</v>
      </c>
      <c r="C7" s="9">
        <v>9521</v>
      </c>
      <c r="D7" s="9">
        <v>9410</v>
      </c>
    </row>
    <row r="8" spans="1:4" ht="18.75" customHeight="1" thickBot="1" x14ac:dyDescent="0.3">
      <c r="A8" s="5">
        <v>3</v>
      </c>
      <c r="B8" s="8" t="s">
        <v>184</v>
      </c>
      <c r="C8" s="9">
        <v>4379</v>
      </c>
      <c r="D8" s="9">
        <v>4555</v>
      </c>
    </row>
    <row r="9" spans="1:4" ht="18.75" customHeight="1" thickBot="1" x14ac:dyDescent="0.3">
      <c r="A9" s="5">
        <v>4</v>
      </c>
      <c r="B9" s="8" t="s">
        <v>24</v>
      </c>
      <c r="C9" s="9">
        <v>1200</v>
      </c>
      <c r="D9" s="9">
        <v>1800</v>
      </c>
    </row>
    <row r="10" spans="1:4" ht="18.75" customHeight="1" thickBot="1" x14ac:dyDescent="0.3">
      <c r="A10" s="10">
        <v>5</v>
      </c>
      <c r="B10" s="11" t="s">
        <v>25</v>
      </c>
      <c r="C10" s="12">
        <f>SUM(C6:C9)</f>
        <v>15100</v>
      </c>
      <c r="D10" s="12">
        <f>SUM(D6:D9)</f>
        <v>15947</v>
      </c>
    </row>
    <row r="12" spans="1:4" ht="21" customHeight="1" x14ac:dyDescent="0.25">
      <c r="A12" s="13"/>
      <c r="B12" s="1" t="s">
        <v>26</v>
      </c>
      <c r="C12" s="13"/>
    </row>
    <row r="13" spans="1:4" ht="34.5" customHeight="1" thickBot="1" x14ac:dyDescent="0.3">
      <c r="A13" s="13"/>
      <c r="B13" s="13"/>
      <c r="C13" s="13"/>
    </row>
    <row r="14" spans="1:4" ht="18.75" customHeight="1" thickTop="1" x14ac:dyDescent="0.25">
      <c r="A14" s="159" t="s">
        <v>27</v>
      </c>
      <c r="B14" s="161" t="s">
        <v>28</v>
      </c>
      <c r="C14" s="163" t="s">
        <v>20</v>
      </c>
      <c r="D14" s="163" t="s">
        <v>43</v>
      </c>
    </row>
    <row r="15" spans="1:4" ht="18.75" customHeight="1" thickBot="1" x14ac:dyDescent="0.3">
      <c r="A15" s="160"/>
      <c r="B15" s="162"/>
      <c r="C15" s="164"/>
      <c r="D15" s="164"/>
    </row>
    <row r="16" spans="1:4" ht="18.75" customHeight="1" thickBot="1" x14ac:dyDescent="0.3">
      <c r="A16" s="5">
        <v>1</v>
      </c>
      <c r="B16" s="6" t="s">
        <v>36</v>
      </c>
      <c r="C16" s="7">
        <v>3800</v>
      </c>
      <c r="D16" s="7">
        <v>3562</v>
      </c>
    </row>
    <row r="17" spans="1:4" ht="18.75" customHeight="1" thickBot="1" x14ac:dyDescent="0.3">
      <c r="A17" s="14">
        <v>2</v>
      </c>
      <c r="B17" s="15" t="s">
        <v>38</v>
      </c>
      <c r="C17" s="12">
        <f>SUM(C16:C16)</f>
        <v>3800</v>
      </c>
      <c r="D17" s="12">
        <f>SUM(D16:D16)</f>
        <v>3562</v>
      </c>
    </row>
    <row r="18" spans="1:4" ht="30.75" customHeight="1" thickTop="1" x14ac:dyDescent="0.25">
      <c r="A18" s="16"/>
    </row>
    <row r="19" spans="1:4" ht="18.75" customHeight="1" x14ac:dyDescent="0.25">
      <c r="A19" s="13"/>
    </row>
    <row r="20" spans="1:4" ht="33" customHeight="1" x14ac:dyDescent="0.25">
      <c r="A20" s="13"/>
    </row>
    <row r="23" spans="1:4" ht="42.75" customHeight="1" x14ac:dyDescent="0.25"/>
    <row r="24" spans="1:4" ht="27.75" customHeight="1" x14ac:dyDescent="0.25"/>
    <row r="29" spans="1:4" ht="23.25" customHeight="1" x14ac:dyDescent="0.25"/>
    <row r="32" spans="1:4" ht="27" customHeight="1" x14ac:dyDescent="0.25"/>
  </sheetData>
  <mergeCells count="7">
    <mergeCell ref="B3:B5"/>
    <mergeCell ref="C3:C5"/>
    <mergeCell ref="D3:D5"/>
    <mergeCell ref="A14:A15"/>
    <mergeCell ref="B14:B15"/>
    <mergeCell ref="C14:C15"/>
    <mergeCell ref="D14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1.sz.mell.)</vt:lpstr>
      <vt:lpstr>9-10. sz mell.</vt:lpstr>
      <vt:lpstr>11.sz. mell</vt:lpstr>
      <vt:lpstr>1.2.3 mell </vt:lpstr>
    </vt:vector>
  </TitlesOfParts>
  <Company>Önkormányzat Monostorapáti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Bándi Csaba</cp:lastModifiedBy>
  <cp:lastPrinted>2018-01-25T13:55:08Z</cp:lastPrinted>
  <dcterms:created xsi:type="dcterms:W3CDTF">2010-08-03T07:48:48Z</dcterms:created>
  <dcterms:modified xsi:type="dcterms:W3CDTF">2018-02-07T14:51:27Z</dcterms:modified>
</cp:coreProperties>
</file>